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activeTab="0"/>
  </bookViews>
  <sheets>
    <sheet name="totaluri" sheetId="1" r:id="rId1"/>
  </sheets>
  <definedNames>
    <definedName name="_xlnm.Print_Area" localSheetId="0">'totaluri'!$A$1:$AL$99</definedName>
    <definedName name="_xlnm.Print_Titles" localSheetId="0">'totaluri'!$10:$10</definedName>
  </definedNames>
  <calcPr fullCalcOnLoad="1"/>
</workbook>
</file>

<file path=xl/sharedStrings.xml><?xml version="1.0" encoding="utf-8"?>
<sst xmlns="http://schemas.openxmlformats.org/spreadsheetml/2006/main" count="203" uniqueCount="163">
  <si>
    <t>Fortificarea şi utilizarea capacităţilor societăţii civile, partenerilor sociali şi profesionali, a ONG-lor în instruirea populaţiei în acordarea primului ajutor, în profilaxia urgenţelor medico-chirurgicale cauzate de factorii de mediu şi a suportului comunitar necesar serviciilor de urgenţă</t>
  </si>
  <si>
    <t>Intensificarea, în  comun cu ONG-urile, a activităţilor de profilaxie a traumatismului rutier, a agresiunilor în familie şi societate, a maltratării copiilor, a abuzului de alcool şi droguri, a intoxicaţiilor, cu utilizarea în aceste scopuri a mijloacelor de informaţie în masă (mese rotunde, spoturi publicitare etc.)</t>
  </si>
  <si>
    <t>Efectuarea studiilor epidemiologice vizînd incidenţa şi structura nozologică a urgenţelor medico-chirurgicale şi argumentarea ştiinţifică a planificării capacităţilor Serviciului de Asistenţă Medicală Urgentă</t>
  </si>
  <si>
    <t>Elaborarea metodelor noi de diagnostic şi tratament în urgenţele medico-chirurgicale</t>
  </si>
  <si>
    <t>Studierea mecanismelor patofiziologice ale stărilor critice şi argumentarea metodelor noi de stabilizare şi tratament</t>
  </si>
  <si>
    <t>Organizarea laboratoarelor ştiinţifice în cadrul Centrului Naţional Ştiinţifico-Practic de Medicină Urgentă, în conformitate cu organigrama aprobată de Academiei de Ştiinţe a Moldovei şi Ministerul Sănătăţii</t>
  </si>
  <si>
    <t>Dotarea subdiviziunilor Serviciului de Asistenţă Medicală Urgentă cu unităţi de transport sanitar cu capacităţi sporite de evacuare a mai mult de 2 pacienţi</t>
  </si>
  <si>
    <t>Prestarea asistenţei medicale private de urgenţă în faza prespitalicească în baza unui contract cu beneficiarul, cu asiguratorul privat al acestuia sau la solicitarea directă. Obligaţia de a acorda gratuit asistenţa medicală de urgenţă şi transportarea în condiţii de siguranţă într-un spital, conform regulamentelor stabilite</t>
  </si>
  <si>
    <t>Elaborarea Legii privind asistenţa medicală de urgenţă publică şi privată</t>
  </si>
  <si>
    <t xml:space="preserve">Fortificarea capacităţilor Serviciului de Asistenţă Medicală Urgentă pentru intervenţie şi acordare a asistenţei medicale de urgenţă populaţiei în situaţii de calamităţi </t>
  </si>
  <si>
    <t>Crearea unui detaşament medical mobil în baza Centrului Naţional Ştiinţifico-Practic de Medicină Urgentă</t>
  </si>
  <si>
    <t>Fortificarea capacităţilor Centrului Republican Medicina Calamităţilor</t>
  </si>
  <si>
    <t>Total</t>
  </si>
  <si>
    <t>Fondur.asigur. obligat. de asist. medical</t>
  </si>
  <si>
    <t>Finanţare din proiecte şi granturi înainate spre finanţare</t>
  </si>
  <si>
    <t>Costuri neacop.</t>
  </si>
  <si>
    <t>I.</t>
  </si>
  <si>
    <t>1.1.</t>
  </si>
  <si>
    <t>1.2.</t>
  </si>
  <si>
    <t>Implementarea controlului intern al calităţii (auditul medical intern)</t>
  </si>
  <si>
    <t>Total:</t>
  </si>
  <si>
    <t>II.</t>
  </si>
  <si>
    <t>III.</t>
  </si>
  <si>
    <t>IV.</t>
  </si>
  <si>
    <t>Acoperirea cheltuielilor pentru prestarea serviciilor medicale de urgenţă  populaţiei neasigurate</t>
  </si>
  <si>
    <t>V.</t>
  </si>
  <si>
    <t>VI.</t>
  </si>
  <si>
    <t>VII.</t>
  </si>
  <si>
    <t>VIII.</t>
  </si>
  <si>
    <t>Elaborarea programelor şi acordarea suportului metodologic în organizarea sistemului de pregătire şi instruire continuă a poliţiştilor şi pompierilor în acordarea primului ajutor medical de urgenţă</t>
  </si>
  <si>
    <t>Perfecţionarea cadrului normativ de colaborare intersectorială în acordarea asistenţei medicale de urgenţă populaţiei, inclusiv în caz de calamităţi şi situaţii excepţionale</t>
  </si>
  <si>
    <t>IX.</t>
  </si>
  <si>
    <t>X.</t>
  </si>
  <si>
    <t>Fortificarea capacităţilor şi activităţilor Crucii Roşii în instruirea populaţiei în acordarea primului ajutor</t>
  </si>
  <si>
    <t>XI.</t>
  </si>
  <si>
    <t>Argumentarea managementului organizatoric şi terapeutic în politraumatismele critice, elaborarea protocoalelor clinice naţionale</t>
  </si>
  <si>
    <t>XII.</t>
  </si>
  <si>
    <t>Fortificarea sistemului de management, coordonare şi monitorizare a Programului</t>
  </si>
  <si>
    <t>Fortificarea capacităţilor resurselor umane</t>
  </si>
  <si>
    <t xml:space="preserve">Utilizarea asistenţei tehnice din exterior   </t>
  </si>
  <si>
    <t>XIII.</t>
  </si>
  <si>
    <t>Dezvoltarea serviciilor de asistenţă medicală urgentă privată cu respectarea standardelor de calitate şi de operare impuse serviciilor de asistenţă medicală urgentă ale Ministerului Sănătăţii cu numere de apel separate şi servicii prestate contra cost</t>
  </si>
  <si>
    <t>XIV.</t>
  </si>
  <si>
    <t>Total general:</t>
  </si>
  <si>
    <t>1.4</t>
  </si>
  <si>
    <t>1.5</t>
  </si>
  <si>
    <t>Total 2011-2015</t>
  </si>
  <si>
    <t>Bugetul de stat</t>
  </si>
  <si>
    <t>Finanţ. din grant. aprobat.</t>
  </si>
  <si>
    <t>1.6</t>
  </si>
  <si>
    <t>1.7</t>
  </si>
  <si>
    <t>2.1</t>
  </si>
  <si>
    <t>2.2</t>
  </si>
  <si>
    <t>2.3</t>
  </si>
  <si>
    <t>2.4</t>
  </si>
  <si>
    <t>2.5</t>
  </si>
  <si>
    <t>3.1</t>
  </si>
  <si>
    <t>3.2</t>
  </si>
  <si>
    <t>3.3</t>
  </si>
  <si>
    <t>3.4</t>
  </si>
  <si>
    <t>3.5</t>
  </si>
  <si>
    <t>4.1</t>
  </si>
  <si>
    <t>4.2</t>
  </si>
  <si>
    <t>6.1</t>
  </si>
  <si>
    <t>6.2</t>
  </si>
  <si>
    <t>6.3</t>
  </si>
  <si>
    <t>7.1</t>
  </si>
  <si>
    <t>7.2</t>
  </si>
  <si>
    <t>7.3</t>
  </si>
  <si>
    <t>8.1</t>
  </si>
  <si>
    <t>8.2</t>
  </si>
  <si>
    <t>8.3</t>
  </si>
  <si>
    <t>8.4</t>
  </si>
  <si>
    <t>8.5</t>
  </si>
  <si>
    <t>9.1</t>
  </si>
  <si>
    <t>9.2</t>
  </si>
  <si>
    <t>9.3</t>
  </si>
  <si>
    <t>9.4</t>
  </si>
  <si>
    <t>10.1</t>
  </si>
  <si>
    <t>10.2</t>
  </si>
  <si>
    <t>11.1</t>
  </si>
  <si>
    <t>11.2</t>
  </si>
  <si>
    <t>11.3</t>
  </si>
  <si>
    <t>11.4</t>
  </si>
  <si>
    <t>11.5</t>
  </si>
  <si>
    <t>12.1</t>
  </si>
  <si>
    <t>12.2</t>
  </si>
  <si>
    <t>12.3</t>
  </si>
  <si>
    <t>13.1</t>
  </si>
  <si>
    <t>13.2</t>
  </si>
  <si>
    <t>13.3</t>
  </si>
  <si>
    <t>13.4</t>
  </si>
  <si>
    <t>14.1</t>
  </si>
  <si>
    <t>14.2</t>
  </si>
  <si>
    <t>14.3</t>
  </si>
  <si>
    <t>14.4</t>
  </si>
  <si>
    <t>14.5</t>
  </si>
  <si>
    <t>5.1</t>
  </si>
  <si>
    <t>5.2</t>
  </si>
  <si>
    <t>5.3</t>
  </si>
  <si>
    <t>5.4</t>
  </si>
  <si>
    <t>1.8</t>
  </si>
  <si>
    <t>Finanţare  din proiecte şi granturi aprobate spre finanţate</t>
  </si>
  <si>
    <t xml:space="preserve"> la Programul naţional de dezvoltare a asistenţei </t>
  </si>
  <si>
    <t xml:space="preserve">medicale de urgenţă pentru anii 2011-2015 </t>
  </si>
  <si>
    <t>BUGETUL PROGRAMULUI NAŢIONAL DE DEZVOLTARE A ASISTENŢEI MEDICALE DE URGENŢĂ PENTRU ANII 2011-2015</t>
  </si>
  <si>
    <t>Strategii, activităţi</t>
  </si>
  <si>
    <t>Fondurile asigurării obligatorii de asistenţă medicală</t>
  </si>
  <si>
    <t>Asigurarea calităţii asistenţei medicale de urgenţă prin implementarea tehnologiilor moderne, de diagnostic şi tratament, cu reducerea ratei mortalităţii populaţiei deservite la etapa de prespital cu 5% către anul 2015</t>
  </si>
  <si>
    <t>Fortificarea capacităţilor de diagnostic şi tratament ale echipelor de asistenţă medicală urgentă prin dotarea lor cu tehnologii medicale portative (defibrilatoare, capnometre, pulsoximetre, aparate de respiraţie artificială ş.a.)</t>
  </si>
  <si>
    <t>Perfecţionarea mecanismelor de finanţare a Serviciului de Asistenţă Medicală Urgentă, inclusiv în cadrul asigurărilor obligatorii de sănătate</t>
  </si>
  <si>
    <t>Implementarea protocoalelor clinice naţionale, instituţionale şi la locul de muncă în evaluarea, diagnosticul şi tratamentul urgenţelor medico-chirurgicale</t>
  </si>
  <si>
    <t>Implementarea şi utilizarea capacităţilor telemedicinei şi ale Centrului consultativ naţional la distanţă în diagnosticul şi tratamentul urgenţelor medico-chirurgicale deservite în teritoriul republicii</t>
  </si>
  <si>
    <t>Eficientizarea activităţilor secţiei de monitorizare, evaluare şi integrare în controlul calităţii serviciilor prestate</t>
  </si>
  <si>
    <t>Realizarea şi menţinerea accesului echitabil al populaţiei urbane şi rurale la servicii de asistenţă medicală calitative, asigurînd realizarea indicilor normativi ai incidenţei solicitărilor tuturor categoriilor de populaţie de 297±12,9 la 1000 locuitori către anul 2015</t>
  </si>
  <si>
    <t>Definitivarea structurii organizatorice a Serviciului de Asistenţă Medicală Urgentă prin deschiderea punctelor de asistenţă medicală urgentă şi asigurarea cuprinderii geografice a populaţiei republicii în raza de pînă la 25 km în localităţile rurale şi 15 km - în localităţile urbane cu subdiviziuni ale Serviciului de Asistenţă Medicală Urgentă. Delimitarea patrimoniului Serviciului de Asistenţă Medicală Urgentă cu transmiterea la balanţa Ministerului Sănătăţii a edificiilor şi teritoriilor adiacente din întreaga republică</t>
  </si>
  <si>
    <t>Creşterea capacităţilor Asistenţei Medicale Primare şi a DMU/UPU-S/UPU în acordarea asistenţei medicale de urgenţă populaţiei şi scăderea ponderei adresărilor neargumentate şi sustragerilor neîntemeiate ale capacităţilor Serviciului de Asistenţă Medicală Urgentă</t>
  </si>
  <si>
    <t>Organizarea secţiilor de transport interspitalicesc în cadrul Centrului Naţional Ştiinţifico-Practic de Medicină Urgentă şi a staţiilor zonale de medicină urgentă</t>
  </si>
  <si>
    <t>Asigurarea Serviciului de Asistenţă Medicală Urgentă cu transport sanitar specializat, conform normativelor stabilite de Ministerul Sănătăţii  şi recomandărilor OMS – autosanitare de tip B şi C cu capacităţi sporite şi dotare conform standardelor în vigoare 17.897/1999 ale CEN, implementarea unui număr naţional de înmatriculare „AMU” pentru transportul sanitar specializat din serviciul prespitalicesc de urgenţă</t>
  </si>
  <si>
    <t>Organizarea dispeceratelor medicale centralizate în fiecare Staţie Zonală  de Asistenţă Medicală Urgentă şi a dispeceratelor în cadrul substaţiilor şi punctelor de asistenţă medicală urgentă</t>
  </si>
  <si>
    <t>Dotarea Dispeceratului medical centralizat şi a dispeceratelor din cadrul substaţiilor şi punctelor de asistenţă medicală urgentă cu staţii radio şi radiotelefoane, sisteme informaţionale şi  de înscriere a convorbirilor telefonice, integrate în sistemul informaţional al staţiilor zonale de asistenţă medicală urgentă şi Sistemului Informaţional Medical Integrat la nivel naţional</t>
  </si>
  <si>
    <t>Implementarea în activitatea serviciilor de dispecerat medical a Suportului vital de dispecerat distribuit bazat pe protocoalele de interogare, evaluare şi recomandări pînă la sosirea echipei de asistenţă medicală urgentă</t>
  </si>
  <si>
    <t>Perfecţionarea şi ajustarea cadrului normativ în baza căruia autorităţile administraţiei publice locale să-şi planifice şi să finanţeze dezvoltarea infrastructurii subdiviziunilor serviciilor de urgenţă din teritoriile de administrare</t>
  </si>
  <si>
    <t>Asigurarea căilor de acces spre subdiviziunile serviciului de urgenţă, amplasarea şi menţinerea indicatoarelor de informare a populaţiei despre locul amplasării subdiviziunilor serviciului de urgenţă</t>
  </si>
  <si>
    <t>Implementarea telemedicinei şi crearea unui Centru naţional consultativ la distanţă în cadrul Centrului Naţional Ştiinţifico-Practic de Medicină Urgentă în scopul asigurării suportului profesional calificat în diagnosticul şi tratamentul urgenţelor medico-chirurgicale pe parcursul anilor 2011-2014</t>
  </si>
  <si>
    <t>Dotarea Centrului naţional consultativ la distanţă din cadrul Centrului Naţional Ştiinţifico-Practic de Medicină Urgentă cu tehnologii telemedicale de recepţie-transmisie a consultaţiilor specialiştilor de înaltă calificare în diagnosticul şi tratamentul urgenţelor medico-chirurgicale la solicitarea echipelor de asistenţă medicală urgentă din tot teritoriul republicii</t>
  </si>
  <si>
    <t>Implementarea tehnologiilor telemedicale în activitatea DMU/UPU-S/UPU, în scopul asigurării asistenţei consultative la distanţă în patologiile de urgenţă şi planificate ce depăşesc competenţele şi capacităţile instituţionale</t>
  </si>
  <si>
    <t>Implementarea tehnologiilor telemedicale în procesul de instruire la distanţă a cadrelor medicale din Serviciul de Asistenţă Medicală Urgentă</t>
  </si>
  <si>
    <t>Fortificarea capacităţilor de intervenţie, inclusiv în situaţii de crize, prin dotarea Serviciului cu unităţi de transport corespunzătoare standardelor Comunităţii Europene în vigoare şi cu aeroambulanţe (elicoptere sanitare) pentru acoperirea întregului teritoriu în caz de urgenţe medico-chirurgicale majore sau situaţii de crize pe parcursul anilor 2011-2015</t>
  </si>
  <si>
    <t>Crearea unei baze centralizate de reparaţii ale transportului sanitar specializat din întreaga republică</t>
  </si>
  <si>
    <t>Construcţia sediului Staţiei Zonale de Asistenţă Medicală Urgentă Centru şi reconstrucţia sediului Staţiei Zonale de Asistenţă Medicală Urgentă Sud</t>
  </si>
  <si>
    <t>Elaborarea cadrului legislativ vizînd crearea sistemului de pregătire şi instruire a poliţiştilor şi pompierilor în acordarea primului ajutor medical, cu implicarea obligatorie în acordarea primului ajutor medical de urgenţă pe parcursul anilor 2011-2015</t>
  </si>
  <si>
    <t>Elaborarea, în comun cu Ministerul Afacerilor Interne, Ministerul Educaţiei şi Ministerul Justiţiei, a cadrului legislativ vizînd pregătirea, instruirea şi implicarea poliţiştilor şi pompierilor în acordarea primului ajutor medical de urgenţă</t>
  </si>
  <si>
    <t xml:space="preserve">Elaborarea actelor normative vizînd dotarea, competenţele şi interacţiunile cu Serviciul de Asistenţă Medicală Urgentă în acordarea asistenţei medicale de urgenţă </t>
  </si>
  <si>
    <t>Elaborarea cadrului legislativ şi normativ vizînd activitatea serviciului de descarcerare din cadrul Ministerului Afacerilor Interne. Fortificarea serviciilor de descarcerare raionale şi în municipii, instruirea şi dotarea cu transport, tehnologii de descarcerare şi acordare a primului ajutor medical de urgenţă</t>
  </si>
  <si>
    <t>Fortificarea capacităţilor centrelor de instruire din cadrul Serviciului de Asistenţă Medicală Urgentă în instruirea cadrelor medico-sanitare şi menţinerea performanţelor profesionale ale acestora</t>
  </si>
  <si>
    <t>(în lei)</t>
  </si>
  <si>
    <t>Fortificarea capacităţilor resurselor umane prin instruirea continuă a cadrelor medico-sanitare în domeniul urgenţelor medico-chirurgicale, conform regulamentelor Ministerului Sănătăţii în vigoare</t>
  </si>
  <si>
    <t>Asigurarea cu consumabile şi medicamente a echipelor de asistenţă medicală urgentă pentru diagnosticul, stabilizarea şi tratamentul urgenţelor medico-chirurgicale, în conformitate cu cerinţele în vigoare</t>
  </si>
  <si>
    <t>Asigurarea numărului suficient de echipe de asistenţă medicală urgentă şi a  normativului de asigurare a populaţiei de 0,8 la 10 mii de locuitori</t>
  </si>
  <si>
    <t>Dotarea echipelor de asistenţă medicală urgentă cu tehnologii telemedicale cu posibilităţi de transmisie-recepţie, în scopul obţinerii asistenţei consultative în diagnosticul şi tratamentul urgenţelor medico-chirurgicale în tot teritoriul republicii</t>
  </si>
  <si>
    <t>Fortificarea Serviciului republican "AVIASAN" şi a filialelor regionale cu capacităţi de intervenţie în teritoriile de deservire şi asigurarea transportului interspitalicesc al urgenţelor medico-chirurgicale spre centrele de referinţă</t>
  </si>
  <si>
    <t>Dotarea Serviciului de Asistenţă Medicală Urgentă cu 3 aeroambulanţe (elicoptere sanitare), în scopul intervenţiei operative în situaţii de urgenţe medico-chirurgicale majore, urgenţe colective sau în situaţii de crize</t>
  </si>
  <si>
    <t>Consolidarea bazei tehnico-materiale a Serviciului de Asistenţă Medicală Urgentă şi dotarea cu tehnologii medicale moderne de diagnostic şi tratament, în conformitate cu standardele existente în domeniu în ţările Comunităţii Europene pe parcursul anilor 2011-2015</t>
  </si>
  <si>
    <t>Finalizarea construcţiei blocului curativ IV al Centrului Naţional Ştiinţifico-Practic de Medicină Urgentă şi dotarea  lui tehnologică</t>
  </si>
  <si>
    <t>Intensificarea  cercetărilor ştiinţifice în domeniul urgenţelor medico-chirurgicale şi implementarea rezultatelor lor în scopul reducerii impactului asupra morbidităţii şi mortalităţii prin urgenţe medico-chirurgicale</t>
  </si>
  <si>
    <t>Fortificarea capacităţilor secţiei de monitorizare, evaluare şi integrare a Serviciului de Asistenţă Medicală Urgentă, a instituţiilor medico-sanitare publice, a Centrului  Naţional Ştiinţifico-Practic de Medicină Urgentă şi a subdiviziunilor staţiilor zonale de asistenţă medicală urgentă în monitorizarea şi evaluarea Programului</t>
  </si>
  <si>
    <t>Asigurarea echipelor de asistenţă medicală urgentă cu mijloace individuale de protecţie pentru activităţi în focare chimice, biologice şi radionucleare</t>
  </si>
  <si>
    <t xml:space="preserve">Crearea în cadrul subdiviziunilor Serviciului de Asistenţă Medicală Urgentă a rezervelor de medicamente, consumabile şi aparataj pentru acordarea asistenţei medicale de urgenţă populaţiei în situaţii de calamităţi din contul alocaţiilor bugetare ale autorităţilor administraţiei publice locale, conform regulamentelor stabilite  </t>
  </si>
  <si>
    <t>Nr.        d/o</t>
  </si>
  <si>
    <t xml:space="preserve">                                                                                                                                                                                                    Anexa nr. 2</t>
  </si>
  <si>
    <t>Dezvoltarea dispeceratelor medicale centralizate, asigurînd accesul populaţiei şi utilizarea raţională a capacităţilor Serviciului de Asistenţă Medicală Urgentă către anul 2013</t>
  </si>
  <si>
    <t>Dotarea dispeceratelor medicale centralizate cu tehnologii şi sisteme informaţionale de monitorizare, evaluare şi control (GPS)  al activităţilor Serviciului de Asistenţă Medicală Urgentă integrarea lor în Sistemul Informaţional Medical Integrat la nivel naţional</t>
  </si>
  <si>
    <t>Participarea la perfecţionarea şi implementarea cadrului normativ de reglementare a interacţiunilor intersectoriale cu serviciile de dispecerat unice de preluare a apelurilor de urgenţă 112, pompieri, autorităţile administraţiei publice locale în soluţionarea operativă a urgenţelor medicale individuale sau colective</t>
  </si>
  <si>
    <t>Costuri              neacoperite*</t>
  </si>
  <si>
    <t>Planificarea în devizele de cheltuieli ale instituţiilor medico-sanitare publice din serviciul prespitalicesc de urgenţă a surselor financiare pentru reparaţii curente şi capitale ale edificiilor</t>
  </si>
  <si>
    <t>Ajustarea şi aducerea în conformitate cu recomandările Consiliului UEMS din 17 octombrie 2009 a duratei de studii şi a curriculei de pregătire în medicina de urgenţă în cadrul rezidenţiatului</t>
  </si>
  <si>
    <t>Elaborarea actelor normative şi legislative privind pregătirea avansată a asistentelor medicale, crearea unui sistem de instruire şi pregătire în medicina de urgenţă</t>
  </si>
  <si>
    <t>Perfecţionarea măsurilor de asigurare a colaboratorilor de riscul accidentelor rutiere, precum şi perfecţionarea cadrului legislativ şi normativ pentru motivarea materială şi profesională a personalului din Serviciul de Asistenţă Medicală Urgentă</t>
  </si>
  <si>
    <t>Implementarea şi dezvoltarea parteneriatului public-privat în acordarea asistenţei medicale de urgenţă, organizarea  serviciilor de urgenţă private</t>
  </si>
  <si>
    <t xml:space="preserve">* Sumele indicate la "Costuri neacoperite" presupun atragerea investiţiilor străine şi private, granturilor, sponsorizărilor etc. </t>
  </si>
  <si>
    <t>Perfecţionarea în continuare a politicii în domeniul cadrelor medico-sanitare din Serviciul de Asistenţă Medicală Urgentă. Rotaţia treptată a medicilor de urgenţă pentru activitate în DMU/UPU-S/UPU din cadrul serviciului spitalicesc după organizarea şi dotarea lor tehnologică şi folosirea în serviciul prespitalicesc de asistenţă medicală urgentă a cadrelor medicale medii cu pregătire specială în domeniul urgenţelor medico-chirurgicale</t>
  </si>
  <si>
    <t>Dezvoltarea serviciilor de acordare a asistenţei medicale de urgentă prin aplicarea parteneriatului public-privat</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</si>
</sst>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s>
  <fonts count="28">
    <font>
      <sz val="11"/>
      <color indexed="8"/>
      <name val="Calibri"/>
      <family val="2"/>
    </font>
    <font>
      <b/>
      <sz val="11"/>
      <color indexed="8"/>
      <name val="Calibri"/>
      <family val="2"/>
    </font>
    <font>
      <sz val="7"/>
      <color indexed="8"/>
      <name val="Calibri"/>
      <family val="2"/>
    </font>
    <font>
      <b/>
      <sz val="9"/>
      <color indexed="8"/>
      <name val="Times New Roman"/>
      <family val="1"/>
    </font>
    <font>
      <sz val="10"/>
      <color indexed="8"/>
      <name val="Times New Roman"/>
      <family val="1"/>
    </font>
    <font>
      <b/>
      <sz val="8"/>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b/>
      <sz val="7"/>
      <color indexed="8"/>
      <name val="Times New Roman"/>
      <family val="1"/>
    </font>
    <font>
      <b/>
      <sz val="10"/>
      <color indexed="8"/>
      <name val="Times New Roman"/>
      <family val="1"/>
    </font>
    <font>
      <sz val="10"/>
      <color indexed="8"/>
      <name val="Calibri"/>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0" fontId="25" fillId="0" borderId="9"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cellStyleXfs>
  <cellXfs count="47">
    <xf numFmtId="0" fontId="0" fillId="0" borderId="0" xfId="0" applyAlignment="1">
      <alignment/>
    </xf>
    <xf numFmtId="0" fontId="2" fillId="0" borderId="0" xfId="0" applyFont="1" applyAlignment="1">
      <alignment vertical="center"/>
    </xf>
    <xf numFmtId="0" fontId="0" fillId="0" borderId="0" xfId="0" applyAlignment="1">
      <alignment horizontal="center" vertical="center"/>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0" fillId="0" borderId="0" xfId="0" applyFont="1" applyAlignment="1">
      <alignment vertical="center"/>
    </xf>
    <xf numFmtId="172" fontId="8" fillId="0" borderId="10" xfId="0" applyNumberFormat="1" applyFont="1" applyBorder="1" applyAlignment="1">
      <alignment horizontal="center" vertical="center" wrapText="1"/>
    </xf>
    <xf numFmtId="172" fontId="9" fillId="0" borderId="10" xfId="0" applyNumberFormat="1" applyFont="1" applyBorder="1" applyAlignment="1">
      <alignment horizontal="center" vertical="center" wrapText="1"/>
    </xf>
    <xf numFmtId="172" fontId="8" fillId="0" borderId="10" xfId="0" applyNumberFormat="1" applyFont="1" applyBorder="1" applyAlignment="1">
      <alignment horizontal="center" vertical="center" wrapText="1"/>
    </xf>
    <xf numFmtId="172" fontId="8" fillId="0" borderId="11"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horizontal="right"/>
    </xf>
    <xf numFmtId="172" fontId="6" fillId="0" borderId="10" xfId="0" applyNumberFormat="1" applyFont="1" applyBorder="1" applyAlignment="1">
      <alignment vertical="center" wrapText="1"/>
    </xf>
    <xf numFmtId="172" fontId="5" fillId="0" borderId="10" xfId="0" applyNumberFormat="1" applyFont="1" applyBorder="1" applyAlignment="1">
      <alignment vertical="center" wrapText="1"/>
    </xf>
    <xf numFmtId="172" fontId="6" fillId="0" borderId="11" xfId="0" applyNumberFormat="1" applyFont="1" applyBorder="1" applyAlignment="1">
      <alignment vertical="center" wrapText="1"/>
    </xf>
    <xf numFmtId="172" fontId="9" fillId="0" borderId="11" xfId="0" applyNumberFormat="1" applyFont="1" applyBorder="1" applyAlignment="1">
      <alignment horizontal="center" vertical="center" wrapText="1"/>
    </xf>
    <xf numFmtId="172" fontId="8" fillId="0" borderId="10" xfId="0" applyNumberFormat="1" applyFont="1" applyBorder="1" applyAlignment="1" quotePrefix="1">
      <alignment horizontal="center" vertical="center" wrapText="1"/>
    </xf>
    <xf numFmtId="0" fontId="1" fillId="0" borderId="0" xfId="0" applyFont="1" applyAlignment="1">
      <alignment vertical="center"/>
    </xf>
    <xf numFmtId="172" fontId="9"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49" fontId="0" fillId="0" borderId="0" xfId="0" applyNumberFormat="1" applyFont="1" applyAlignment="1">
      <alignment vertical="center"/>
    </xf>
    <xf numFmtId="0" fontId="0" fillId="0" borderId="0" xfId="0" applyFont="1" applyAlignment="1">
      <alignment horizontal="right" vertical="center"/>
    </xf>
    <xf numFmtId="2" fontId="9" fillId="0" borderId="10" xfId="0" applyNumberFormat="1" applyFont="1" applyBorder="1" applyAlignment="1">
      <alignment horizontal="center" vertical="center" wrapText="1"/>
    </xf>
    <xf numFmtId="2" fontId="0" fillId="0" borderId="0" xfId="0" applyNumberFormat="1" applyFont="1" applyAlignment="1" quotePrefix="1">
      <alignment horizontal="center" vertical="center"/>
    </xf>
    <xf numFmtId="0" fontId="12" fillId="0" borderId="0" xfId="0" applyFont="1" applyAlignment="1">
      <alignment vertical="center"/>
    </xf>
    <xf numFmtId="49" fontId="5" fillId="0" borderId="0" xfId="0" applyNumberFormat="1" applyFont="1" applyBorder="1" applyAlignment="1">
      <alignment horizontal="center" vertical="center" wrapText="1"/>
    </xf>
    <xf numFmtId="172" fontId="7" fillId="0" borderId="10" xfId="0" applyNumberFormat="1" applyFont="1" applyBorder="1" applyAlignment="1">
      <alignment horizontal="center" vertical="center" wrapText="1"/>
    </xf>
    <xf numFmtId="172" fontId="11" fillId="0" borderId="10" xfId="0" applyNumberFormat="1" applyFont="1" applyBorder="1" applyAlignment="1">
      <alignment horizontal="center" vertical="center" wrapText="1"/>
    </xf>
    <xf numFmtId="172" fontId="5" fillId="0" borderId="12" xfId="0" applyNumberFormat="1" applyFont="1" applyBorder="1" applyAlignment="1">
      <alignment horizontal="left" vertical="center" wrapText="1"/>
    </xf>
    <xf numFmtId="172" fontId="5" fillId="0" borderId="13" xfId="0" applyNumberFormat="1" applyFont="1" applyBorder="1" applyAlignment="1">
      <alignment horizontal="left" vertical="center" wrapText="1"/>
    </xf>
    <xf numFmtId="172" fontId="5" fillId="0" borderId="14" xfId="0" applyNumberFormat="1" applyFont="1" applyBorder="1" applyAlignment="1">
      <alignment horizontal="left" vertical="center" wrapText="1"/>
    </xf>
    <xf numFmtId="172" fontId="5" fillId="0" borderId="12" xfId="0" applyNumberFormat="1" applyFont="1" applyBorder="1" applyAlignment="1">
      <alignment vertical="center" wrapText="1"/>
    </xf>
    <xf numFmtId="172" fontId="5" fillId="0" borderId="13" xfId="0" applyNumberFormat="1" applyFont="1" applyBorder="1" applyAlignment="1">
      <alignment vertical="center" wrapText="1"/>
    </xf>
    <xf numFmtId="172" fontId="5" fillId="0" borderId="14" xfId="0" applyNumberFormat="1" applyFont="1" applyBorder="1" applyAlignment="1">
      <alignment vertical="center" wrapText="1"/>
    </xf>
    <xf numFmtId="0" fontId="10"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172" fontId="6" fillId="0" borderId="15" xfId="0" applyNumberFormat="1" applyFont="1" applyBorder="1" applyAlignment="1">
      <alignment horizontal="left" vertical="center" wrapText="1"/>
    </xf>
    <xf numFmtId="0" fontId="7" fillId="0" borderId="0" xfId="0" applyFont="1" applyAlignment="1">
      <alignment horizontal="right"/>
    </xf>
    <xf numFmtId="0" fontId="9"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Percent"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2"/>
  <sheetViews>
    <sheetView tabSelected="1" view="pageBreakPreview" zoomScaleSheetLayoutView="100" zoomScalePageLayoutView="0" workbookViewId="0" topLeftCell="A1">
      <pane xSplit="1" ySplit="11" topLeftCell="B88" activePane="bottomRight" state="frozen"/>
      <selection pane="topLeft" activeCell="F9" sqref="F9:F10"/>
      <selection pane="topRight" activeCell="F9" sqref="F9:F10"/>
      <selection pane="bottomLeft" activeCell="F9" sqref="F9:F10"/>
      <selection pane="bottomRight" activeCell="AJ12" sqref="AJ12"/>
    </sheetView>
  </sheetViews>
  <sheetFormatPr defaultColWidth="9.140625" defaultRowHeight="15"/>
  <cols>
    <col min="1" max="1" width="4.00390625" style="23" customWidth="1"/>
    <col min="2" max="2" width="62.421875" style="5" customWidth="1"/>
    <col min="3" max="3" width="13.28125" style="21" hidden="1" customWidth="1"/>
    <col min="4" max="4" width="12.140625" style="21" hidden="1" customWidth="1"/>
    <col min="5" max="6" width="9.8515625" style="21" hidden="1" customWidth="1"/>
    <col min="7" max="7" width="13.28125" style="21" hidden="1" customWidth="1"/>
    <col min="8" max="8" width="8.7109375" style="21" hidden="1" customWidth="1"/>
    <col min="9" max="10" width="13.28125" style="21" hidden="1" customWidth="1"/>
    <col min="11" max="11" width="9.8515625" style="21" hidden="1" customWidth="1"/>
    <col min="12" max="12" width="9.7109375" style="21" hidden="1" customWidth="1"/>
    <col min="13" max="13" width="10.57421875" style="21" hidden="1" customWidth="1"/>
    <col min="14" max="14" width="9.8515625" style="21" hidden="1" customWidth="1"/>
    <col min="15" max="15" width="13.00390625" style="21" hidden="1" customWidth="1"/>
    <col min="16" max="16" width="12.8515625" style="21" hidden="1" customWidth="1"/>
    <col min="17" max="18" width="9.57421875" style="21" hidden="1" customWidth="1"/>
    <col min="19" max="19" width="12.8515625" style="21" hidden="1" customWidth="1"/>
    <col min="20" max="20" width="11.28125" style="21" hidden="1" customWidth="1"/>
    <col min="21" max="21" width="13.00390625" style="21" hidden="1" customWidth="1"/>
    <col min="22" max="22" width="12.7109375" style="21" hidden="1" customWidth="1"/>
    <col min="23" max="23" width="9.421875" style="21" hidden="1" customWidth="1"/>
    <col min="24" max="24" width="9.7109375" style="21" hidden="1" customWidth="1"/>
    <col min="25" max="25" width="13.00390625" style="21" hidden="1" customWidth="1"/>
    <col min="26" max="26" width="12.140625" style="21" hidden="1" customWidth="1"/>
    <col min="27" max="27" width="13.140625" style="21" hidden="1" customWidth="1"/>
    <col min="28" max="28" width="12.140625" style="21" hidden="1" customWidth="1"/>
    <col min="29" max="30" width="9.421875" style="21" hidden="1" customWidth="1"/>
    <col min="31" max="31" width="11.8515625" style="21" hidden="1" customWidth="1"/>
    <col min="32" max="32" width="9.28125" style="21" hidden="1" customWidth="1"/>
    <col min="33" max="33" width="13.7109375" style="21" customWidth="1"/>
    <col min="34" max="34" width="11.28125" style="21" customWidth="1"/>
    <col min="35" max="35" width="8.140625" style="21" customWidth="1"/>
    <col min="36" max="36" width="7.7109375" style="21" customWidth="1"/>
    <col min="37" max="38" width="10.421875" style="21" customWidth="1"/>
    <col min="39" max="16384" width="9.140625" style="5" customWidth="1"/>
  </cols>
  <sheetData>
    <row r="1" spans="1:38" ht="15">
      <c r="A1" s="45" t="s">
        <v>150</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row>
    <row r="2" spans="1:38" ht="15">
      <c r="A2" s="5"/>
      <c r="B2" s="13"/>
      <c r="C2" s="13"/>
      <c r="D2" s="13"/>
      <c r="E2" s="13"/>
      <c r="F2" s="13"/>
      <c r="G2" s="13"/>
      <c r="H2" s="13"/>
      <c r="I2" s="13"/>
      <c r="J2" s="13"/>
      <c r="K2" s="13"/>
      <c r="L2" s="13"/>
      <c r="M2" s="13"/>
      <c r="N2" s="24"/>
      <c r="O2" s="24"/>
      <c r="P2" s="24"/>
      <c r="Q2" s="24"/>
      <c r="R2" s="24"/>
      <c r="S2" s="24"/>
      <c r="T2" s="24"/>
      <c r="U2" s="24"/>
      <c r="V2" s="24"/>
      <c r="W2" s="24"/>
      <c r="X2" s="24"/>
      <c r="Y2" s="24"/>
      <c r="Z2" s="24"/>
      <c r="AA2" s="24"/>
      <c r="AB2" s="24"/>
      <c r="AC2" s="24"/>
      <c r="AD2" s="24"/>
      <c r="AE2" s="24"/>
      <c r="AF2" s="24"/>
      <c r="AG2" s="24"/>
      <c r="AH2" s="24"/>
      <c r="AI2" s="24"/>
      <c r="AJ2" s="24"/>
      <c r="AK2" s="5"/>
      <c r="AL2" s="13" t="s">
        <v>103</v>
      </c>
    </row>
    <row r="3" spans="1:38" ht="15">
      <c r="A3" s="5"/>
      <c r="B3" s="13"/>
      <c r="C3" s="13"/>
      <c r="D3" s="13"/>
      <c r="E3" s="13"/>
      <c r="F3" s="13"/>
      <c r="G3" s="13"/>
      <c r="H3" s="13"/>
      <c r="I3" s="13"/>
      <c r="J3" s="13"/>
      <c r="K3" s="13"/>
      <c r="L3" s="13"/>
      <c r="M3" s="13"/>
      <c r="N3" s="24"/>
      <c r="O3" s="24"/>
      <c r="P3" s="24"/>
      <c r="Q3" s="24"/>
      <c r="R3" s="24"/>
      <c r="S3" s="24"/>
      <c r="T3" s="24"/>
      <c r="U3" s="24"/>
      <c r="V3" s="24"/>
      <c r="W3" s="24"/>
      <c r="X3" s="24"/>
      <c r="Y3" s="24"/>
      <c r="Z3" s="24"/>
      <c r="AA3" s="24"/>
      <c r="AB3" s="24"/>
      <c r="AC3" s="24"/>
      <c r="AD3" s="24"/>
      <c r="AE3" s="24"/>
      <c r="AF3" s="24"/>
      <c r="AG3" s="24"/>
      <c r="AH3" s="24"/>
      <c r="AI3" s="24"/>
      <c r="AJ3" s="24"/>
      <c r="AK3" s="5"/>
      <c r="AL3" s="13" t="s">
        <v>104</v>
      </c>
    </row>
    <row r="4" ht="15">
      <c r="A4" s="13"/>
    </row>
    <row r="5" spans="1:38" ht="15.75">
      <c r="A5" s="46" t="s">
        <v>105</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row>
    <row r="6" ht="15">
      <c r="AL6" s="2" t="s">
        <v>136</v>
      </c>
    </row>
    <row r="7" spans="1:38" ht="15">
      <c r="A7" s="39" t="s">
        <v>149</v>
      </c>
      <c r="B7" s="40" t="s">
        <v>106</v>
      </c>
      <c r="C7" s="38">
        <v>2011</v>
      </c>
      <c r="D7" s="38"/>
      <c r="E7" s="38"/>
      <c r="F7" s="38"/>
      <c r="G7" s="38"/>
      <c r="H7" s="38"/>
      <c r="I7" s="38">
        <v>2012</v>
      </c>
      <c r="J7" s="38"/>
      <c r="K7" s="38"/>
      <c r="L7" s="38"/>
      <c r="M7" s="38"/>
      <c r="N7" s="38"/>
      <c r="O7" s="38">
        <v>2013</v>
      </c>
      <c r="P7" s="38"/>
      <c r="Q7" s="38"/>
      <c r="R7" s="38"/>
      <c r="S7" s="38"/>
      <c r="T7" s="38"/>
      <c r="U7" s="38">
        <v>2014</v>
      </c>
      <c r="V7" s="38"/>
      <c r="W7" s="38"/>
      <c r="X7" s="38"/>
      <c r="Y7" s="38"/>
      <c r="Z7" s="38"/>
      <c r="AA7" s="38">
        <v>2015</v>
      </c>
      <c r="AB7" s="38"/>
      <c r="AC7" s="38"/>
      <c r="AD7" s="38"/>
      <c r="AE7" s="38"/>
      <c r="AF7" s="38"/>
      <c r="AG7" s="38" t="s">
        <v>46</v>
      </c>
      <c r="AH7" s="38"/>
      <c r="AI7" s="38"/>
      <c r="AJ7" s="38"/>
      <c r="AK7" s="38"/>
      <c r="AL7" s="38"/>
    </row>
    <row r="8" spans="1:38" s="1" customFormat="1" ht="9">
      <c r="A8" s="39"/>
      <c r="B8" s="40"/>
      <c r="C8" s="37" t="s">
        <v>12</v>
      </c>
      <c r="D8" s="37" t="s">
        <v>13</v>
      </c>
      <c r="E8" s="37" t="s">
        <v>47</v>
      </c>
      <c r="F8" s="37" t="s">
        <v>48</v>
      </c>
      <c r="G8" s="37" t="s">
        <v>14</v>
      </c>
      <c r="H8" s="37" t="s">
        <v>15</v>
      </c>
      <c r="I8" s="37" t="s">
        <v>12</v>
      </c>
      <c r="J8" s="37" t="s">
        <v>13</v>
      </c>
      <c r="K8" s="37" t="s">
        <v>47</v>
      </c>
      <c r="L8" s="37" t="s">
        <v>48</v>
      </c>
      <c r="M8" s="37" t="s">
        <v>14</v>
      </c>
      <c r="N8" s="37" t="s">
        <v>15</v>
      </c>
      <c r="O8" s="37" t="s">
        <v>12</v>
      </c>
      <c r="P8" s="37" t="s">
        <v>13</v>
      </c>
      <c r="Q8" s="37" t="s">
        <v>47</v>
      </c>
      <c r="R8" s="37" t="s">
        <v>48</v>
      </c>
      <c r="S8" s="37" t="s">
        <v>14</v>
      </c>
      <c r="T8" s="37" t="s">
        <v>15</v>
      </c>
      <c r="U8" s="37" t="s">
        <v>12</v>
      </c>
      <c r="V8" s="37" t="s">
        <v>13</v>
      </c>
      <c r="W8" s="37" t="s">
        <v>47</v>
      </c>
      <c r="X8" s="37" t="s">
        <v>48</v>
      </c>
      <c r="Y8" s="37" t="s">
        <v>14</v>
      </c>
      <c r="Z8" s="37" t="s">
        <v>15</v>
      </c>
      <c r="AA8" s="37" t="s">
        <v>12</v>
      </c>
      <c r="AB8" s="37" t="s">
        <v>13</v>
      </c>
      <c r="AC8" s="37" t="s">
        <v>47</v>
      </c>
      <c r="AD8" s="37" t="s">
        <v>48</v>
      </c>
      <c r="AE8" s="37" t="s">
        <v>14</v>
      </c>
      <c r="AF8" s="37" t="s">
        <v>15</v>
      </c>
      <c r="AG8" s="37" t="s">
        <v>12</v>
      </c>
      <c r="AH8" s="37" t="s">
        <v>107</v>
      </c>
      <c r="AI8" s="37" t="s">
        <v>47</v>
      </c>
      <c r="AJ8" s="37" t="s">
        <v>102</v>
      </c>
      <c r="AK8" s="37" t="s">
        <v>14</v>
      </c>
      <c r="AL8" s="37" t="s">
        <v>154</v>
      </c>
    </row>
    <row r="9" spans="1:38" s="1" customFormat="1" ht="42" customHeight="1">
      <c r="A9" s="39"/>
      <c r="B9" s="40"/>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row>
    <row r="10" spans="1:38" s="21" customFormat="1" ht="15">
      <c r="A10" s="11">
        <v>1</v>
      </c>
      <c r="B10" s="12">
        <v>2</v>
      </c>
      <c r="C10" s="10">
        <v>3</v>
      </c>
      <c r="D10" s="10">
        <v>4</v>
      </c>
      <c r="E10" s="10">
        <v>5</v>
      </c>
      <c r="F10" s="10">
        <v>6</v>
      </c>
      <c r="G10" s="10">
        <v>7</v>
      </c>
      <c r="H10" s="10">
        <v>8</v>
      </c>
      <c r="I10" s="10">
        <v>4</v>
      </c>
      <c r="J10" s="10">
        <v>10</v>
      </c>
      <c r="K10" s="10">
        <v>11</v>
      </c>
      <c r="L10" s="10">
        <v>12</v>
      </c>
      <c r="M10" s="10">
        <v>13</v>
      </c>
      <c r="N10" s="10">
        <v>14</v>
      </c>
      <c r="O10" s="10">
        <v>5</v>
      </c>
      <c r="P10" s="10">
        <v>16</v>
      </c>
      <c r="Q10" s="10">
        <v>17</v>
      </c>
      <c r="R10" s="10">
        <v>18</v>
      </c>
      <c r="S10" s="10">
        <v>19</v>
      </c>
      <c r="T10" s="10">
        <v>20</v>
      </c>
      <c r="U10" s="10">
        <v>6</v>
      </c>
      <c r="V10" s="10">
        <v>22</v>
      </c>
      <c r="W10" s="10">
        <v>23</v>
      </c>
      <c r="X10" s="10">
        <v>24</v>
      </c>
      <c r="Y10" s="10">
        <v>25</v>
      </c>
      <c r="Z10" s="10">
        <v>26</v>
      </c>
      <c r="AA10" s="10">
        <v>7</v>
      </c>
      <c r="AB10" s="10">
        <v>28</v>
      </c>
      <c r="AC10" s="10">
        <v>29</v>
      </c>
      <c r="AD10" s="10">
        <v>30</v>
      </c>
      <c r="AE10" s="10">
        <v>31</v>
      </c>
      <c r="AF10" s="10">
        <v>32</v>
      </c>
      <c r="AG10" s="10">
        <v>3</v>
      </c>
      <c r="AH10" s="10">
        <v>4</v>
      </c>
      <c r="AI10" s="10">
        <v>5</v>
      </c>
      <c r="AJ10" s="10">
        <v>6</v>
      </c>
      <c r="AK10" s="10">
        <v>7</v>
      </c>
      <c r="AL10" s="10">
        <v>8</v>
      </c>
    </row>
    <row r="11" spans="1:38" ht="18.75" customHeight="1">
      <c r="A11" s="3" t="s">
        <v>16</v>
      </c>
      <c r="B11" s="41" t="s">
        <v>108</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3"/>
    </row>
    <row r="12" spans="1:38" ht="33.75">
      <c r="A12" s="4" t="s">
        <v>17</v>
      </c>
      <c r="B12" s="14" t="s">
        <v>109</v>
      </c>
      <c r="C12" s="6">
        <f>SUM(D12:H12)</f>
        <v>11000</v>
      </c>
      <c r="D12" s="6">
        <v>1000</v>
      </c>
      <c r="E12" s="7"/>
      <c r="F12" s="6">
        <v>10000</v>
      </c>
      <c r="G12" s="7"/>
      <c r="H12" s="7"/>
      <c r="I12" s="6">
        <f>SUM(J12:N12)</f>
        <v>11000</v>
      </c>
      <c r="J12" s="6">
        <v>11000</v>
      </c>
      <c r="K12" s="7"/>
      <c r="L12" s="7"/>
      <c r="M12" s="7"/>
      <c r="N12" s="7"/>
      <c r="O12" s="6">
        <f>SUM(P12:T12)</f>
        <v>11000</v>
      </c>
      <c r="P12" s="6">
        <v>6000</v>
      </c>
      <c r="Q12" s="7"/>
      <c r="R12" s="7"/>
      <c r="S12" s="6">
        <v>5000</v>
      </c>
      <c r="T12" s="7"/>
      <c r="U12" s="6">
        <f>SUM(V12:Z12)</f>
        <v>11000</v>
      </c>
      <c r="V12" s="6">
        <v>8000</v>
      </c>
      <c r="W12" s="7"/>
      <c r="X12" s="7"/>
      <c r="Y12" s="6">
        <v>3000</v>
      </c>
      <c r="Z12" s="7"/>
      <c r="AA12" s="6">
        <f>SUM(AB12:AF12)</f>
        <v>11000</v>
      </c>
      <c r="AB12" s="6">
        <v>8000</v>
      </c>
      <c r="AC12" s="7"/>
      <c r="AD12" s="7"/>
      <c r="AE12" s="6">
        <v>3000</v>
      </c>
      <c r="AF12" s="7"/>
      <c r="AG12" s="6">
        <f>SUM(AH12:AL12)</f>
        <v>55000</v>
      </c>
      <c r="AH12" s="6">
        <f>D12+J12+P12+V12+AB12</f>
        <v>34000</v>
      </c>
      <c r="AI12" s="6">
        <f>E12+K12+Q12+W12+AC12</f>
        <v>0</v>
      </c>
      <c r="AJ12" s="29">
        <f>F12+L12+R12+X12+AD12</f>
        <v>10000</v>
      </c>
      <c r="AK12" s="6">
        <f>G12+M12+S12+Y12+AE12</f>
        <v>11000</v>
      </c>
      <c r="AL12" s="6">
        <f>H12+N12+T12+Z12+AF12</f>
        <v>0</v>
      </c>
    </row>
    <row r="13" spans="1:38" ht="33.75">
      <c r="A13" s="4" t="s">
        <v>18</v>
      </c>
      <c r="B13" s="14" t="s">
        <v>137</v>
      </c>
      <c r="C13" s="6">
        <f aca="true" t="shared" si="0" ref="C13:C19">SUM(D13:H13)</f>
        <v>4187.7</v>
      </c>
      <c r="D13" s="6">
        <v>4187.7</v>
      </c>
      <c r="E13" s="7"/>
      <c r="F13" s="6"/>
      <c r="G13" s="7"/>
      <c r="H13" s="7"/>
      <c r="I13" s="6">
        <f aca="true" t="shared" si="1" ref="I13:I19">SUM(J13:N13)</f>
        <v>4187.7</v>
      </c>
      <c r="J13" s="6">
        <v>4187.7</v>
      </c>
      <c r="K13" s="7"/>
      <c r="L13" s="7"/>
      <c r="M13" s="7"/>
      <c r="N13" s="7"/>
      <c r="O13" s="6">
        <f aca="true" t="shared" si="2" ref="O13:O19">SUM(P13:T13)</f>
        <v>4187.7</v>
      </c>
      <c r="P13" s="6">
        <v>4187.7</v>
      </c>
      <c r="Q13" s="7"/>
      <c r="R13" s="7"/>
      <c r="S13" s="6"/>
      <c r="T13" s="7"/>
      <c r="U13" s="6">
        <f aca="true" t="shared" si="3" ref="U13:U19">SUM(V13:Z13)</f>
        <v>4187.7</v>
      </c>
      <c r="V13" s="6">
        <v>4187.7</v>
      </c>
      <c r="W13" s="7"/>
      <c r="X13" s="7"/>
      <c r="Y13" s="7"/>
      <c r="Z13" s="7"/>
      <c r="AA13" s="6">
        <f aca="true" t="shared" si="4" ref="AA13:AA19">SUM(AB13:AF13)</f>
        <v>4187.7</v>
      </c>
      <c r="AB13" s="6">
        <v>4187.7</v>
      </c>
      <c r="AC13" s="7"/>
      <c r="AD13" s="7"/>
      <c r="AE13" s="6"/>
      <c r="AF13" s="7"/>
      <c r="AG13" s="6">
        <f aca="true" t="shared" si="5" ref="AG13:AG19">SUM(AH13:AL13)</f>
        <v>20938.5</v>
      </c>
      <c r="AH13" s="6">
        <f aca="true" t="shared" si="6" ref="AH13:AL19">D13+J13+P13+V13+AB13</f>
        <v>20938.5</v>
      </c>
      <c r="AI13" s="6">
        <f t="shared" si="6"/>
        <v>0</v>
      </c>
      <c r="AJ13" s="6">
        <f t="shared" si="6"/>
        <v>0</v>
      </c>
      <c r="AK13" s="6">
        <f t="shared" si="6"/>
        <v>0</v>
      </c>
      <c r="AL13" s="6">
        <f t="shared" si="6"/>
        <v>0</v>
      </c>
    </row>
    <row r="14" spans="1:38" ht="33.75">
      <c r="A14" s="4">
        <v>1.3</v>
      </c>
      <c r="B14" s="14" t="s">
        <v>138</v>
      </c>
      <c r="C14" s="6">
        <f t="shared" si="0"/>
        <v>8562</v>
      </c>
      <c r="D14" s="6">
        <v>8062</v>
      </c>
      <c r="E14" s="7"/>
      <c r="F14" s="6">
        <v>500</v>
      </c>
      <c r="G14" s="7"/>
      <c r="H14" s="7"/>
      <c r="I14" s="6">
        <f t="shared" si="1"/>
        <v>8562</v>
      </c>
      <c r="J14" s="6">
        <v>8562</v>
      </c>
      <c r="K14" s="7"/>
      <c r="L14" s="7"/>
      <c r="M14" s="7"/>
      <c r="N14" s="7"/>
      <c r="O14" s="6">
        <f t="shared" si="2"/>
        <v>8562</v>
      </c>
      <c r="P14" s="6">
        <v>4562</v>
      </c>
      <c r="Q14" s="7"/>
      <c r="R14" s="7"/>
      <c r="S14" s="6">
        <v>4000</v>
      </c>
      <c r="T14" s="7"/>
      <c r="U14" s="6">
        <f t="shared" si="3"/>
        <v>8562</v>
      </c>
      <c r="V14" s="6">
        <v>8562</v>
      </c>
      <c r="W14" s="7"/>
      <c r="X14" s="7"/>
      <c r="Y14" s="7"/>
      <c r="Z14" s="7"/>
      <c r="AA14" s="6">
        <f t="shared" si="4"/>
        <v>8566</v>
      </c>
      <c r="AB14" s="6">
        <v>6566</v>
      </c>
      <c r="AC14" s="7"/>
      <c r="AD14" s="7"/>
      <c r="AE14" s="6">
        <v>2000</v>
      </c>
      <c r="AF14" s="7"/>
      <c r="AG14" s="6">
        <f t="shared" si="5"/>
        <v>42814</v>
      </c>
      <c r="AH14" s="6">
        <f t="shared" si="6"/>
        <v>36314</v>
      </c>
      <c r="AI14" s="6">
        <f t="shared" si="6"/>
        <v>0</v>
      </c>
      <c r="AJ14" s="6">
        <f t="shared" si="6"/>
        <v>500</v>
      </c>
      <c r="AK14" s="6">
        <f t="shared" si="6"/>
        <v>6000</v>
      </c>
      <c r="AL14" s="6">
        <f t="shared" si="6"/>
        <v>0</v>
      </c>
    </row>
    <row r="15" spans="1:38" ht="22.5">
      <c r="A15" s="4" t="s">
        <v>44</v>
      </c>
      <c r="B15" s="14" t="s">
        <v>110</v>
      </c>
      <c r="C15" s="6">
        <f t="shared" si="0"/>
        <v>5</v>
      </c>
      <c r="D15" s="6">
        <v>5</v>
      </c>
      <c r="E15" s="7"/>
      <c r="F15" s="7"/>
      <c r="G15" s="7"/>
      <c r="H15" s="7"/>
      <c r="I15" s="6">
        <f t="shared" si="1"/>
        <v>0</v>
      </c>
      <c r="J15" s="6"/>
      <c r="K15" s="7"/>
      <c r="L15" s="7"/>
      <c r="M15" s="7"/>
      <c r="N15" s="7"/>
      <c r="O15" s="6">
        <f t="shared" si="2"/>
        <v>0</v>
      </c>
      <c r="P15" s="6"/>
      <c r="Q15" s="7"/>
      <c r="R15" s="7"/>
      <c r="S15" s="7"/>
      <c r="T15" s="7"/>
      <c r="U15" s="6">
        <f t="shared" si="3"/>
        <v>0</v>
      </c>
      <c r="V15" s="6"/>
      <c r="W15" s="7"/>
      <c r="X15" s="7"/>
      <c r="Y15" s="7"/>
      <c r="Z15" s="7"/>
      <c r="AA15" s="6">
        <f t="shared" si="4"/>
        <v>0</v>
      </c>
      <c r="AB15" s="6"/>
      <c r="AC15" s="7"/>
      <c r="AD15" s="7"/>
      <c r="AE15" s="6"/>
      <c r="AF15" s="7"/>
      <c r="AG15" s="6">
        <f t="shared" si="5"/>
        <v>5</v>
      </c>
      <c r="AH15" s="6">
        <f t="shared" si="6"/>
        <v>5</v>
      </c>
      <c r="AI15" s="6">
        <f t="shared" si="6"/>
        <v>0</v>
      </c>
      <c r="AJ15" s="6">
        <f t="shared" si="6"/>
        <v>0</v>
      </c>
      <c r="AK15" s="6">
        <f t="shared" si="6"/>
        <v>0</v>
      </c>
      <c r="AL15" s="6">
        <f t="shared" si="6"/>
        <v>0</v>
      </c>
    </row>
    <row r="16" spans="1:38" ht="22.5">
      <c r="A16" s="4" t="s">
        <v>45</v>
      </c>
      <c r="B16" s="14" t="s">
        <v>111</v>
      </c>
      <c r="C16" s="6">
        <f t="shared" si="0"/>
        <v>200</v>
      </c>
      <c r="D16" s="6">
        <v>200</v>
      </c>
      <c r="E16" s="7"/>
      <c r="F16" s="7"/>
      <c r="G16" s="7"/>
      <c r="H16" s="7"/>
      <c r="I16" s="6">
        <f t="shared" si="1"/>
        <v>200</v>
      </c>
      <c r="J16" s="6">
        <v>200</v>
      </c>
      <c r="K16" s="7"/>
      <c r="L16" s="7"/>
      <c r="M16" s="7"/>
      <c r="N16" s="7"/>
      <c r="O16" s="6">
        <f t="shared" si="2"/>
        <v>200</v>
      </c>
      <c r="P16" s="6">
        <v>200</v>
      </c>
      <c r="Q16" s="7"/>
      <c r="R16" s="7"/>
      <c r="S16" s="7"/>
      <c r="T16" s="7"/>
      <c r="U16" s="6">
        <f t="shared" si="3"/>
        <v>200</v>
      </c>
      <c r="V16" s="6">
        <v>200</v>
      </c>
      <c r="W16" s="7"/>
      <c r="X16" s="7"/>
      <c r="Y16" s="7"/>
      <c r="Z16" s="7"/>
      <c r="AA16" s="6">
        <f t="shared" si="4"/>
        <v>200</v>
      </c>
      <c r="AB16" s="6">
        <v>200</v>
      </c>
      <c r="AC16" s="7"/>
      <c r="AD16" s="7"/>
      <c r="AE16" s="6"/>
      <c r="AF16" s="7"/>
      <c r="AG16" s="6">
        <f t="shared" si="5"/>
        <v>1000</v>
      </c>
      <c r="AH16" s="6">
        <f t="shared" si="6"/>
        <v>1000</v>
      </c>
      <c r="AI16" s="6">
        <f t="shared" si="6"/>
        <v>0</v>
      </c>
      <c r="AJ16" s="6">
        <f t="shared" si="6"/>
        <v>0</v>
      </c>
      <c r="AK16" s="6">
        <f t="shared" si="6"/>
        <v>0</v>
      </c>
      <c r="AL16" s="6">
        <f t="shared" si="6"/>
        <v>0</v>
      </c>
    </row>
    <row r="17" spans="1:38" ht="15.75">
      <c r="A17" s="4" t="s">
        <v>49</v>
      </c>
      <c r="B17" s="14" t="s">
        <v>19</v>
      </c>
      <c r="C17" s="6">
        <f t="shared" si="0"/>
        <v>210.67</v>
      </c>
      <c r="D17" s="6">
        <v>210.67</v>
      </c>
      <c r="E17" s="7"/>
      <c r="F17" s="7"/>
      <c r="G17" s="7"/>
      <c r="H17" s="7"/>
      <c r="I17" s="6">
        <f t="shared" si="1"/>
        <v>210.67</v>
      </c>
      <c r="J17" s="6">
        <v>210.67</v>
      </c>
      <c r="K17" s="7"/>
      <c r="L17" s="7"/>
      <c r="M17" s="7"/>
      <c r="N17" s="7"/>
      <c r="O17" s="6">
        <f t="shared" si="2"/>
        <v>210.66</v>
      </c>
      <c r="P17" s="6">
        <v>210.66</v>
      </c>
      <c r="Q17" s="7"/>
      <c r="R17" s="7"/>
      <c r="S17" s="7"/>
      <c r="T17" s="7"/>
      <c r="U17" s="6">
        <f t="shared" si="3"/>
        <v>0</v>
      </c>
      <c r="V17" s="7"/>
      <c r="W17" s="7"/>
      <c r="X17" s="7"/>
      <c r="Y17" s="7"/>
      <c r="Z17" s="7"/>
      <c r="AA17" s="6">
        <f t="shared" si="4"/>
        <v>0</v>
      </c>
      <c r="AB17" s="6"/>
      <c r="AC17" s="7"/>
      <c r="AD17" s="7"/>
      <c r="AE17" s="6"/>
      <c r="AF17" s="7"/>
      <c r="AG17" s="6">
        <f t="shared" si="5"/>
        <v>632</v>
      </c>
      <c r="AH17" s="6">
        <f t="shared" si="6"/>
        <v>632</v>
      </c>
      <c r="AI17" s="6">
        <f t="shared" si="6"/>
        <v>0</v>
      </c>
      <c r="AJ17" s="6">
        <f t="shared" si="6"/>
        <v>0</v>
      </c>
      <c r="AK17" s="6">
        <f t="shared" si="6"/>
        <v>0</v>
      </c>
      <c r="AL17" s="6">
        <f t="shared" si="6"/>
        <v>0</v>
      </c>
    </row>
    <row r="18" spans="1:38" ht="33.75">
      <c r="A18" s="4" t="s">
        <v>50</v>
      </c>
      <c r="B18" s="14" t="s">
        <v>112</v>
      </c>
      <c r="C18" s="6">
        <f t="shared" si="0"/>
        <v>120</v>
      </c>
      <c r="D18" s="6">
        <v>120</v>
      </c>
      <c r="E18" s="7"/>
      <c r="F18" s="7"/>
      <c r="G18" s="7"/>
      <c r="H18" s="7"/>
      <c r="I18" s="6">
        <f t="shared" si="1"/>
        <v>120</v>
      </c>
      <c r="J18" s="6">
        <v>120</v>
      </c>
      <c r="K18" s="7"/>
      <c r="L18" s="7"/>
      <c r="M18" s="7"/>
      <c r="N18" s="7"/>
      <c r="O18" s="6">
        <f t="shared" si="2"/>
        <v>120</v>
      </c>
      <c r="P18" s="6">
        <v>120</v>
      </c>
      <c r="Q18" s="7"/>
      <c r="R18" s="7"/>
      <c r="S18" s="7"/>
      <c r="T18" s="7"/>
      <c r="U18" s="6">
        <f t="shared" si="3"/>
        <v>120</v>
      </c>
      <c r="V18" s="7"/>
      <c r="W18" s="7"/>
      <c r="X18" s="7"/>
      <c r="Y18" s="6">
        <v>120</v>
      </c>
      <c r="Z18" s="7"/>
      <c r="AA18" s="6">
        <f t="shared" si="4"/>
        <v>120</v>
      </c>
      <c r="AB18" s="6"/>
      <c r="AC18" s="7"/>
      <c r="AD18" s="7"/>
      <c r="AE18" s="6">
        <v>120</v>
      </c>
      <c r="AF18" s="7"/>
      <c r="AG18" s="6">
        <f t="shared" si="5"/>
        <v>600</v>
      </c>
      <c r="AH18" s="6">
        <f t="shared" si="6"/>
        <v>360</v>
      </c>
      <c r="AI18" s="6">
        <f t="shared" si="6"/>
        <v>0</v>
      </c>
      <c r="AJ18" s="6">
        <f t="shared" si="6"/>
        <v>0</v>
      </c>
      <c r="AK18" s="6">
        <f t="shared" si="6"/>
        <v>240</v>
      </c>
      <c r="AL18" s="6">
        <f t="shared" si="6"/>
        <v>0</v>
      </c>
    </row>
    <row r="19" spans="1:38" ht="22.5">
      <c r="A19" s="4" t="s">
        <v>101</v>
      </c>
      <c r="B19" s="14" t="s">
        <v>113</v>
      </c>
      <c r="C19" s="6">
        <f t="shared" si="0"/>
        <v>130</v>
      </c>
      <c r="D19" s="6">
        <v>130</v>
      </c>
      <c r="E19" s="7"/>
      <c r="F19" s="7"/>
      <c r="G19" s="7"/>
      <c r="H19" s="7"/>
      <c r="I19" s="6">
        <f t="shared" si="1"/>
        <v>130</v>
      </c>
      <c r="J19" s="6">
        <v>130</v>
      </c>
      <c r="K19" s="7"/>
      <c r="L19" s="7"/>
      <c r="M19" s="7"/>
      <c r="N19" s="7"/>
      <c r="O19" s="6">
        <f t="shared" si="2"/>
        <v>130</v>
      </c>
      <c r="P19" s="7"/>
      <c r="Q19" s="7"/>
      <c r="R19" s="7"/>
      <c r="S19" s="6">
        <v>130</v>
      </c>
      <c r="T19" s="7"/>
      <c r="U19" s="6">
        <f t="shared" si="3"/>
        <v>130</v>
      </c>
      <c r="V19" s="7"/>
      <c r="W19" s="7"/>
      <c r="X19" s="7"/>
      <c r="Y19" s="6">
        <v>130</v>
      </c>
      <c r="Z19" s="7"/>
      <c r="AA19" s="6">
        <f t="shared" si="4"/>
        <v>130</v>
      </c>
      <c r="AB19" s="6"/>
      <c r="AC19" s="7"/>
      <c r="AD19" s="7"/>
      <c r="AE19" s="6">
        <v>130</v>
      </c>
      <c r="AF19" s="7"/>
      <c r="AG19" s="6">
        <f t="shared" si="5"/>
        <v>650</v>
      </c>
      <c r="AH19" s="6">
        <f>D19+J19+P19+V19+AB19</f>
        <v>260</v>
      </c>
      <c r="AI19" s="6">
        <f t="shared" si="6"/>
        <v>0</v>
      </c>
      <c r="AJ19" s="6">
        <f t="shared" si="6"/>
        <v>0</v>
      </c>
      <c r="AK19" s="6">
        <f t="shared" si="6"/>
        <v>390</v>
      </c>
      <c r="AL19" s="6">
        <f t="shared" si="6"/>
        <v>0</v>
      </c>
    </row>
    <row r="20" spans="1:38" ht="15.75">
      <c r="A20" s="4"/>
      <c r="B20" s="15" t="s">
        <v>20</v>
      </c>
      <c r="C20" s="8">
        <f>SUM(C12:C19)</f>
        <v>24415.37</v>
      </c>
      <c r="D20" s="8">
        <f aca="true" t="shared" si="7" ref="D20:AL20">SUM(D12:D19)</f>
        <v>13915.37</v>
      </c>
      <c r="E20" s="8">
        <f t="shared" si="7"/>
        <v>0</v>
      </c>
      <c r="F20" s="8">
        <f t="shared" si="7"/>
        <v>10500</v>
      </c>
      <c r="G20" s="8">
        <f t="shared" si="7"/>
        <v>0</v>
      </c>
      <c r="H20" s="8">
        <f t="shared" si="7"/>
        <v>0</v>
      </c>
      <c r="I20" s="8">
        <f t="shared" si="7"/>
        <v>24410.37</v>
      </c>
      <c r="J20" s="8">
        <f t="shared" si="7"/>
        <v>24410.37</v>
      </c>
      <c r="K20" s="8">
        <f t="shared" si="7"/>
        <v>0</v>
      </c>
      <c r="L20" s="8">
        <f t="shared" si="7"/>
        <v>0</v>
      </c>
      <c r="M20" s="8">
        <f t="shared" si="7"/>
        <v>0</v>
      </c>
      <c r="N20" s="8">
        <f t="shared" si="7"/>
        <v>0</v>
      </c>
      <c r="O20" s="8">
        <f t="shared" si="7"/>
        <v>24410.36</v>
      </c>
      <c r="P20" s="8">
        <f t="shared" si="7"/>
        <v>15280.36</v>
      </c>
      <c r="Q20" s="8">
        <f t="shared" si="7"/>
        <v>0</v>
      </c>
      <c r="R20" s="8">
        <f t="shared" si="7"/>
        <v>0</v>
      </c>
      <c r="S20" s="8">
        <f t="shared" si="7"/>
        <v>9130</v>
      </c>
      <c r="T20" s="8">
        <f t="shared" si="7"/>
        <v>0</v>
      </c>
      <c r="U20" s="8">
        <f t="shared" si="7"/>
        <v>24199.7</v>
      </c>
      <c r="V20" s="8">
        <f t="shared" si="7"/>
        <v>20949.7</v>
      </c>
      <c r="W20" s="8">
        <f t="shared" si="7"/>
        <v>0</v>
      </c>
      <c r="X20" s="8">
        <f t="shared" si="7"/>
        <v>0</v>
      </c>
      <c r="Y20" s="8">
        <f t="shared" si="7"/>
        <v>3250</v>
      </c>
      <c r="Z20" s="8">
        <f t="shared" si="7"/>
        <v>0</v>
      </c>
      <c r="AA20" s="8">
        <f t="shared" si="7"/>
        <v>24203.7</v>
      </c>
      <c r="AB20" s="8">
        <f t="shared" si="7"/>
        <v>18953.7</v>
      </c>
      <c r="AC20" s="8">
        <f t="shared" si="7"/>
        <v>0</v>
      </c>
      <c r="AD20" s="8">
        <f t="shared" si="7"/>
        <v>0</v>
      </c>
      <c r="AE20" s="8">
        <f t="shared" si="7"/>
        <v>5250</v>
      </c>
      <c r="AF20" s="8">
        <f t="shared" si="7"/>
        <v>0</v>
      </c>
      <c r="AG20" s="8">
        <f t="shared" si="7"/>
        <v>121639.5</v>
      </c>
      <c r="AH20" s="8">
        <f t="shared" si="7"/>
        <v>93509.5</v>
      </c>
      <c r="AI20" s="8">
        <f t="shared" si="7"/>
        <v>0</v>
      </c>
      <c r="AJ20" s="29">
        <f t="shared" si="7"/>
        <v>10500</v>
      </c>
      <c r="AK20" s="8">
        <f t="shared" si="7"/>
        <v>17630</v>
      </c>
      <c r="AL20" s="8">
        <f t="shared" si="7"/>
        <v>0</v>
      </c>
    </row>
    <row r="21" spans="1:38" ht="26.25" customHeight="1">
      <c r="A21" s="3" t="s">
        <v>21</v>
      </c>
      <c r="B21" s="31" t="s">
        <v>114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3"/>
    </row>
    <row r="22" spans="1:38" ht="67.5">
      <c r="A22" s="4" t="s">
        <v>51</v>
      </c>
      <c r="B22" s="14" t="s">
        <v>115</v>
      </c>
      <c r="C22" s="6">
        <f>SUM(D22:H22)</f>
        <v>500</v>
      </c>
      <c r="D22" s="6">
        <v>500</v>
      </c>
      <c r="E22" s="7"/>
      <c r="F22" s="7"/>
      <c r="G22" s="7"/>
      <c r="H22" s="7"/>
      <c r="I22" s="6">
        <f>SUM(J22:N22)</f>
        <v>1000</v>
      </c>
      <c r="J22" s="6">
        <v>1000</v>
      </c>
      <c r="K22" s="7"/>
      <c r="L22" s="7"/>
      <c r="M22" s="7"/>
      <c r="N22" s="7"/>
      <c r="O22" s="6">
        <f>SUM(P22:T22)</f>
        <v>1000</v>
      </c>
      <c r="P22" s="6">
        <v>1000</v>
      </c>
      <c r="Q22" s="7"/>
      <c r="R22" s="7"/>
      <c r="S22" s="7"/>
      <c r="T22" s="7"/>
      <c r="U22" s="6">
        <f>SUM(V22:Z22)</f>
        <v>0</v>
      </c>
      <c r="V22" s="7"/>
      <c r="W22" s="7"/>
      <c r="X22" s="7"/>
      <c r="Y22" s="7"/>
      <c r="Z22" s="7"/>
      <c r="AA22" s="6">
        <f>SUM(AB22:AF22)</f>
        <v>0</v>
      </c>
      <c r="AB22" s="7"/>
      <c r="AC22" s="7"/>
      <c r="AD22" s="7"/>
      <c r="AE22" s="7"/>
      <c r="AF22" s="7"/>
      <c r="AG22" s="6">
        <f>SUM(AH22:AL22)</f>
        <v>2500</v>
      </c>
      <c r="AH22" s="6">
        <f aca="true" t="shared" si="8" ref="AH22:AL26">D22+J22+P22+V22+AB22</f>
        <v>2500</v>
      </c>
      <c r="AI22" s="6">
        <f t="shared" si="8"/>
        <v>0</v>
      </c>
      <c r="AJ22" s="6">
        <f t="shared" si="8"/>
        <v>0</v>
      </c>
      <c r="AK22" s="6">
        <f t="shared" si="8"/>
        <v>0</v>
      </c>
      <c r="AL22" s="6">
        <f t="shared" si="8"/>
        <v>0</v>
      </c>
    </row>
    <row r="23" spans="1:38" ht="22.5">
      <c r="A23" s="4" t="s">
        <v>52</v>
      </c>
      <c r="B23" s="14" t="s">
        <v>139</v>
      </c>
      <c r="C23" s="6">
        <f>SUM(D23:H23)</f>
        <v>9221.832</v>
      </c>
      <c r="D23" s="6">
        <v>9221.832</v>
      </c>
      <c r="E23" s="7"/>
      <c r="F23" s="7"/>
      <c r="G23" s="7"/>
      <c r="H23" s="7"/>
      <c r="I23" s="6">
        <f>SUM(J23:N23)</f>
        <v>9221.832</v>
      </c>
      <c r="J23" s="6">
        <v>9221.832</v>
      </c>
      <c r="K23" s="7"/>
      <c r="L23" s="7"/>
      <c r="M23" s="7"/>
      <c r="N23" s="7"/>
      <c r="O23" s="6">
        <f>SUM(P23:T23)</f>
        <v>9221.832</v>
      </c>
      <c r="P23" s="6">
        <v>9221.832</v>
      </c>
      <c r="Q23" s="7"/>
      <c r="R23" s="7"/>
      <c r="S23" s="7"/>
      <c r="T23" s="7"/>
      <c r="U23" s="6">
        <f>SUM(V23:Z23)</f>
        <v>9221.832</v>
      </c>
      <c r="V23" s="6">
        <v>9221.832</v>
      </c>
      <c r="W23" s="7"/>
      <c r="X23" s="7"/>
      <c r="Y23" s="7"/>
      <c r="Z23" s="7"/>
      <c r="AA23" s="6">
        <f>SUM(AB23:AF23)</f>
        <v>9221.832</v>
      </c>
      <c r="AB23" s="6">
        <v>9221.832</v>
      </c>
      <c r="AC23" s="7"/>
      <c r="AD23" s="7"/>
      <c r="AE23" s="7"/>
      <c r="AF23" s="7"/>
      <c r="AG23" s="6">
        <f>SUM(AH23:AL23)</f>
        <v>46109.16</v>
      </c>
      <c r="AH23" s="6">
        <f t="shared" si="8"/>
        <v>46109.16</v>
      </c>
      <c r="AI23" s="6">
        <f t="shared" si="8"/>
        <v>0</v>
      </c>
      <c r="AJ23" s="6">
        <f t="shared" si="8"/>
        <v>0</v>
      </c>
      <c r="AK23" s="6">
        <f t="shared" si="8"/>
        <v>0</v>
      </c>
      <c r="AL23" s="6">
        <f t="shared" si="8"/>
        <v>0</v>
      </c>
    </row>
    <row r="24" spans="1:38" ht="33.75">
      <c r="A24" s="4" t="s">
        <v>53</v>
      </c>
      <c r="B24" s="14" t="s">
        <v>116</v>
      </c>
      <c r="C24" s="6">
        <f>SUM(D24:H24)</f>
        <v>36854.452000000005</v>
      </c>
      <c r="D24" s="6">
        <v>16854.452</v>
      </c>
      <c r="E24" s="7"/>
      <c r="F24" s="7"/>
      <c r="G24" s="6">
        <v>20000</v>
      </c>
      <c r="H24" s="7"/>
      <c r="I24" s="6">
        <f>SUM(J24:N24)</f>
        <v>36854.452000000005</v>
      </c>
      <c r="J24" s="6">
        <v>16854.452</v>
      </c>
      <c r="K24" s="7"/>
      <c r="L24" s="7"/>
      <c r="M24" s="6">
        <v>20000</v>
      </c>
      <c r="N24" s="7"/>
      <c r="O24" s="6">
        <f>SUM(P24:T24)</f>
        <v>36854.453</v>
      </c>
      <c r="P24" s="6">
        <v>26854.453</v>
      </c>
      <c r="Q24" s="7"/>
      <c r="R24" s="7"/>
      <c r="S24" s="6">
        <v>10000</v>
      </c>
      <c r="T24" s="7"/>
      <c r="U24" s="6">
        <f>SUM(V24:Z24)</f>
        <v>36854.453</v>
      </c>
      <c r="V24" s="6">
        <v>16854.453</v>
      </c>
      <c r="W24" s="7"/>
      <c r="X24" s="7"/>
      <c r="Y24" s="6">
        <v>20000</v>
      </c>
      <c r="Z24" s="7"/>
      <c r="AA24" s="6">
        <f>SUM(AB24:AF24)</f>
        <v>0</v>
      </c>
      <c r="AB24" s="6"/>
      <c r="AC24" s="7"/>
      <c r="AD24" s="7"/>
      <c r="AE24" s="7"/>
      <c r="AF24" s="7"/>
      <c r="AG24" s="6">
        <f>SUM(AH24:AL24)</f>
        <v>147417.81</v>
      </c>
      <c r="AH24" s="6">
        <f t="shared" si="8"/>
        <v>77417.81</v>
      </c>
      <c r="AI24" s="6">
        <f t="shared" si="8"/>
        <v>0</v>
      </c>
      <c r="AJ24" s="6">
        <f t="shared" si="8"/>
        <v>0</v>
      </c>
      <c r="AK24" s="6">
        <f t="shared" si="8"/>
        <v>70000</v>
      </c>
      <c r="AL24" s="6">
        <f t="shared" si="8"/>
        <v>0</v>
      </c>
    </row>
    <row r="25" spans="1:38" ht="22.5">
      <c r="A25" s="4" t="s">
        <v>54</v>
      </c>
      <c r="B25" s="14" t="s">
        <v>117</v>
      </c>
      <c r="C25" s="6">
        <f>SUM(D25:H25)</f>
        <v>2091.92</v>
      </c>
      <c r="D25" s="6">
        <v>2091.92</v>
      </c>
      <c r="E25" s="7"/>
      <c r="F25" s="7"/>
      <c r="G25" s="7"/>
      <c r="H25" s="7"/>
      <c r="I25" s="6">
        <f>SUM(J25:N25)</f>
        <v>2091.92</v>
      </c>
      <c r="J25" s="6">
        <v>2091.92</v>
      </c>
      <c r="K25" s="7"/>
      <c r="L25" s="7"/>
      <c r="M25" s="7"/>
      <c r="N25" s="7"/>
      <c r="O25" s="6">
        <f>SUM(P25:T25)</f>
        <v>2091.925</v>
      </c>
      <c r="P25" s="6">
        <v>2091.925</v>
      </c>
      <c r="Q25" s="7"/>
      <c r="R25" s="7"/>
      <c r="S25" s="7"/>
      <c r="T25" s="7"/>
      <c r="U25" s="6">
        <f>SUM(V25:Z25)</f>
        <v>0</v>
      </c>
      <c r="V25" s="6"/>
      <c r="W25" s="7"/>
      <c r="X25" s="7"/>
      <c r="Y25" s="7"/>
      <c r="Z25" s="7"/>
      <c r="AA25" s="6">
        <f>SUM(AB25:AF25)</f>
        <v>0</v>
      </c>
      <c r="AB25" s="6"/>
      <c r="AC25" s="7"/>
      <c r="AD25" s="7"/>
      <c r="AE25" s="7"/>
      <c r="AF25" s="7"/>
      <c r="AG25" s="6">
        <f>SUM(AH25:AL25)</f>
        <v>6275.765</v>
      </c>
      <c r="AH25" s="6">
        <f t="shared" si="8"/>
        <v>6275.765</v>
      </c>
      <c r="AI25" s="6">
        <f t="shared" si="8"/>
        <v>0</v>
      </c>
      <c r="AJ25" s="6">
        <f t="shared" si="8"/>
        <v>0</v>
      </c>
      <c r="AK25" s="6">
        <f t="shared" si="8"/>
        <v>0</v>
      </c>
      <c r="AL25" s="6">
        <f t="shared" si="8"/>
        <v>0</v>
      </c>
    </row>
    <row r="26" spans="1:38" s="22" customFormat="1" ht="56.25">
      <c r="A26" s="4" t="s">
        <v>55</v>
      </c>
      <c r="B26" s="14" t="s">
        <v>118</v>
      </c>
      <c r="C26" s="6">
        <f>SUM(D26:H26)</f>
        <v>166802.995</v>
      </c>
      <c r="D26" s="7"/>
      <c r="E26" s="7"/>
      <c r="F26" s="7"/>
      <c r="G26" s="6">
        <v>166802.995</v>
      </c>
      <c r="H26" s="7"/>
      <c r="I26" s="6">
        <f>SUM(J26:N26)</f>
        <v>166803</v>
      </c>
      <c r="J26" s="6">
        <v>125102.2</v>
      </c>
      <c r="K26" s="7"/>
      <c r="L26" s="7"/>
      <c r="M26" s="6">
        <v>41700.8</v>
      </c>
      <c r="N26" s="7"/>
      <c r="O26" s="6">
        <f>SUM(P26:T26)</f>
        <v>166803</v>
      </c>
      <c r="P26" s="6">
        <v>125102.2</v>
      </c>
      <c r="Q26" s="7"/>
      <c r="R26" s="7"/>
      <c r="S26" s="6">
        <v>41700.8</v>
      </c>
      <c r="T26" s="7"/>
      <c r="U26" s="6">
        <f>SUM(V26:Z26)</f>
        <v>166803</v>
      </c>
      <c r="V26" s="6">
        <v>125102.2</v>
      </c>
      <c r="W26" s="7"/>
      <c r="X26" s="7"/>
      <c r="Y26" s="6">
        <v>41700.8</v>
      </c>
      <c r="Z26" s="7"/>
      <c r="AA26" s="6">
        <f>SUM(AB26:AF26)</f>
        <v>166802.8</v>
      </c>
      <c r="AB26" s="6">
        <v>125102.2</v>
      </c>
      <c r="AC26" s="7"/>
      <c r="AD26" s="6"/>
      <c r="AE26" s="6">
        <v>41700.6</v>
      </c>
      <c r="AF26" s="7"/>
      <c r="AG26" s="6">
        <f>SUM(AH26:AL26)</f>
        <v>834014.7949999999</v>
      </c>
      <c r="AH26" s="6">
        <f t="shared" si="8"/>
        <v>500408.8</v>
      </c>
      <c r="AI26" s="6">
        <f t="shared" si="8"/>
        <v>0</v>
      </c>
      <c r="AJ26" s="6">
        <f t="shared" si="8"/>
        <v>0</v>
      </c>
      <c r="AK26" s="6">
        <f t="shared" si="8"/>
        <v>333605.99499999994</v>
      </c>
      <c r="AL26" s="6">
        <f t="shared" si="8"/>
        <v>0</v>
      </c>
    </row>
    <row r="27" spans="1:38" ht="10.5" customHeight="1">
      <c r="A27" s="4"/>
      <c r="B27" s="15" t="s">
        <v>20</v>
      </c>
      <c r="C27" s="8">
        <f>SUM(C22:C26)</f>
        <v>215471.199</v>
      </c>
      <c r="D27" s="8">
        <f aca="true" t="shared" si="9" ref="D27:AL27">SUM(D22:D26)</f>
        <v>28668.203999999998</v>
      </c>
      <c r="E27" s="8">
        <f t="shared" si="9"/>
        <v>0</v>
      </c>
      <c r="F27" s="8">
        <f t="shared" si="9"/>
        <v>0</v>
      </c>
      <c r="G27" s="8">
        <f t="shared" si="9"/>
        <v>186802.995</v>
      </c>
      <c r="H27" s="8">
        <f t="shared" si="9"/>
        <v>0</v>
      </c>
      <c r="I27" s="8">
        <f t="shared" si="9"/>
        <v>215971.204</v>
      </c>
      <c r="J27" s="8">
        <f t="shared" si="9"/>
        <v>154270.40399999998</v>
      </c>
      <c r="K27" s="8">
        <f t="shared" si="9"/>
        <v>0</v>
      </c>
      <c r="L27" s="8">
        <f t="shared" si="9"/>
        <v>0</v>
      </c>
      <c r="M27" s="8">
        <f t="shared" si="9"/>
        <v>61700.8</v>
      </c>
      <c r="N27" s="8">
        <f t="shared" si="9"/>
        <v>0</v>
      </c>
      <c r="O27" s="8">
        <f t="shared" si="9"/>
        <v>215971.21000000002</v>
      </c>
      <c r="P27" s="8">
        <f t="shared" si="9"/>
        <v>164270.41</v>
      </c>
      <c r="Q27" s="8">
        <f t="shared" si="9"/>
        <v>0</v>
      </c>
      <c r="R27" s="8">
        <f t="shared" si="9"/>
        <v>0</v>
      </c>
      <c r="S27" s="8">
        <f t="shared" si="9"/>
        <v>51700.8</v>
      </c>
      <c r="T27" s="8">
        <f t="shared" si="9"/>
        <v>0</v>
      </c>
      <c r="U27" s="8">
        <f t="shared" si="9"/>
        <v>212879.285</v>
      </c>
      <c r="V27" s="8">
        <f t="shared" si="9"/>
        <v>151178.485</v>
      </c>
      <c r="W27" s="8">
        <f t="shared" si="9"/>
        <v>0</v>
      </c>
      <c r="X27" s="8">
        <f t="shared" si="9"/>
        <v>0</v>
      </c>
      <c r="Y27" s="8">
        <f t="shared" si="9"/>
        <v>61700.8</v>
      </c>
      <c r="Z27" s="8">
        <f t="shared" si="9"/>
        <v>0</v>
      </c>
      <c r="AA27" s="8">
        <f t="shared" si="9"/>
        <v>176024.63199999998</v>
      </c>
      <c r="AB27" s="8">
        <f t="shared" si="9"/>
        <v>134324.032</v>
      </c>
      <c r="AC27" s="8">
        <f t="shared" si="9"/>
        <v>0</v>
      </c>
      <c r="AD27" s="8">
        <f t="shared" si="9"/>
        <v>0</v>
      </c>
      <c r="AE27" s="8">
        <f t="shared" si="9"/>
        <v>41700.6</v>
      </c>
      <c r="AF27" s="8">
        <f t="shared" si="9"/>
        <v>0</v>
      </c>
      <c r="AG27" s="8">
        <f t="shared" si="9"/>
        <v>1036317.5299999999</v>
      </c>
      <c r="AH27" s="8">
        <f t="shared" si="9"/>
        <v>632711.535</v>
      </c>
      <c r="AI27" s="8">
        <f t="shared" si="9"/>
        <v>0</v>
      </c>
      <c r="AJ27" s="8">
        <f t="shared" si="9"/>
        <v>0</v>
      </c>
      <c r="AK27" s="8">
        <f t="shared" si="9"/>
        <v>403605.99499999994</v>
      </c>
      <c r="AL27" s="8">
        <f t="shared" si="9"/>
        <v>0</v>
      </c>
    </row>
    <row r="28" spans="1:38" ht="26.25" customHeight="1">
      <c r="A28" s="3" t="s">
        <v>22</v>
      </c>
      <c r="B28" s="31" t="s">
        <v>151</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3"/>
    </row>
    <row r="29" spans="1:38" ht="27" customHeight="1">
      <c r="A29" s="4" t="s">
        <v>56</v>
      </c>
      <c r="B29" s="14" t="s">
        <v>119</v>
      </c>
      <c r="C29" s="6">
        <f>SUM(D29:H29)</f>
        <v>4166.666</v>
      </c>
      <c r="D29" s="7"/>
      <c r="E29" s="7"/>
      <c r="F29" s="7"/>
      <c r="G29" s="6">
        <v>4166.666</v>
      </c>
      <c r="H29" s="7"/>
      <c r="I29" s="6">
        <f>SUM(J29:N29)</f>
        <v>4166.666</v>
      </c>
      <c r="J29" s="6">
        <v>2000</v>
      </c>
      <c r="K29" s="7"/>
      <c r="L29" s="7"/>
      <c r="M29" s="6">
        <v>2166.666</v>
      </c>
      <c r="N29" s="7"/>
      <c r="O29" s="6">
        <f>SUM(P29:T29)</f>
        <v>4166.668</v>
      </c>
      <c r="P29" s="7"/>
      <c r="Q29" s="7"/>
      <c r="R29" s="7"/>
      <c r="S29" s="6">
        <v>4166.668</v>
      </c>
      <c r="T29" s="7"/>
      <c r="U29" s="6">
        <f>SUM(V29:Z29)</f>
        <v>0</v>
      </c>
      <c r="V29" s="7"/>
      <c r="W29" s="7"/>
      <c r="X29" s="7"/>
      <c r="Y29" s="7"/>
      <c r="Z29" s="7"/>
      <c r="AA29" s="6">
        <f>SUM(AB29:AF29)</f>
        <v>0</v>
      </c>
      <c r="AB29" s="7"/>
      <c r="AC29" s="7"/>
      <c r="AD29" s="7"/>
      <c r="AE29" s="7"/>
      <c r="AF29" s="7"/>
      <c r="AG29" s="6">
        <f>SUM(AH29:AL29)</f>
        <v>12500</v>
      </c>
      <c r="AH29" s="6">
        <f aca="true" t="shared" si="10" ref="AH29:AL33">D29+J29+P29+V29+AB29</f>
        <v>2000</v>
      </c>
      <c r="AI29" s="6">
        <f t="shared" si="10"/>
        <v>0</v>
      </c>
      <c r="AJ29" s="6">
        <f t="shared" si="10"/>
        <v>0</v>
      </c>
      <c r="AK29" s="6">
        <f t="shared" si="10"/>
        <v>10500</v>
      </c>
      <c r="AL29" s="6">
        <f t="shared" si="10"/>
        <v>0</v>
      </c>
    </row>
    <row r="30" spans="1:38" ht="33.75">
      <c r="A30" s="4" t="s">
        <v>57</v>
      </c>
      <c r="B30" s="14" t="s">
        <v>152</v>
      </c>
      <c r="C30" s="6">
        <f>SUM(D30:H30)</f>
        <v>15300</v>
      </c>
      <c r="D30" s="7"/>
      <c r="E30" s="7"/>
      <c r="F30" s="7"/>
      <c r="G30" s="6">
        <v>15300</v>
      </c>
      <c r="H30" s="7"/>
      <c r="I30" s="6">
        <f>SUM(J30:N30)</f>
        <v>15300</v>
      </c>
      <c r="J30" s="6"/>
      <c r="K30" s="7"/>
      <c r="L30" s="7"/>
      <c r="M30" s="6">
        <v>15300</v>
      </c>
      <c r="N30" s="7"/>
      <c r="O30" s="6">
        <f>SUM(P30:T30)</f>
        <v>15400</v>
      </c>
      <c r="P30" s="7"/>
      <c r="Q30" s="7"/>
      <c r="R30" s="7"/>
      <c r="S30" s="6">
        <v>15400</v>
      </c>
      <c r="T30" s="7"/>
      <c r="U30" s="6">
        <f>SUM(V30:Z30)</f>
        <v>0</v>
      </c>
      <c r="V30" s="7"/>
      <c r="W30" s="7"/>
      <c r="X30" s="7"/>
      <c r="Y30" s="7"/>
      <c r="Z30" s="7"/>
      <c r="AA30" s="6">
        <f>SUM(AB30:AF30)</f>
        <v>0</v>
      </c>
      <c r="AB30" s="7"/>
      <c r="AC30" s="7"/>
      <c r="AD30" s="7"/>
      <c r="AE30" s="7"/>
      <c r="AF30" s="7"/>
      <c r="AG30" s="6">
        <f>SUM(AH30:AL30)</f>
        <v>46000</v>
      </c>
      <c r="AH30" s="6">
        <f t="shared" si="10"/>
        <v>0</v>
      </c>
      <c r="AI30" s="6">
        <f t="shared" si="10"/>
        <v>0</v>
      </c>
      <c r="AJ30" s="6">
        <f t="shared" si="10"/>
        <v>0</v>
      </c>
      <c r="AK30" s="6">
        <f t="shared" si="10"/>
        <v>46000</v>
      </c>
      <c r="AL30" s="6">
        <f t="shared" si="10"/>
        <v>0</v>
      </c>
    </row>
    <row r="31" spans="1:38" ht="50.25" customHeight="1">
      <c r="A31" s="4" t="s">
        <v>58</v>
      </c>
      <c r="B31" s="14" t="s">
        <v>120</v>
      </c>
      <c r="C31" s="6">
        <f>SUM(D31:H31)</f>
        <v>3733</v>
      </c>
      <c r="D31" s="7"/>
      <c r="E31" s="7"/>
      <c r="F31" s="7"/>
      <c r="G31" s="6">
        <v>3733</v>
      </c>
      <c r="H31" s="7"/>
      <c r="I31" s="6">
        <f>SUM(J31:N31)</f>
        <v>3733</v>
      </c>
      <c r="J31" s="6">
        <v>1733</v>
      </c>
      <c r="K31" s="7"/>
      <c r="L31" s="7"/>
      <c r="M31" s="6">
        <v>2000</v>
      </c>
      <c r="N31" s="7"/>
      <c r="O31" s="6">
        <f>SUM(P31:T31)</f>
        <v>3734</v>
      </c>
      <c r="P31" s="7"/>
      <c r="Q31" s="7"/>
      <c r="R31" s="7"/>
      <c r="S31" s="6">
        <v>3734</v>
      </c>
      <c r="T31" s="7"/>
      <c r="U31" s="6">
        <f>SUM(V31:Z31)</f>
        <v>0</v>
      </c>
      <c r="V31" s="7"/>
      <c r="W31" s="7"/>
      <c r="X31" s="7"/>
      <c r="Y31" s="7"/>
      <c r="Z31" s="7"/>
      <c r="AA31" s="6">
        <f>SUM(AB31:AF31)</f>
        <v>0</v>
      </c>
      <c r="AB31" s="7"/>
      <c r="AC31" s="7"/>
      <c r="AD31" s="7"/>
      <c r="AE31" s="7"/>
      <c r="AF31" s="7"/>
      <c r="AG31" s="6">
        <f>SUM(AH31:AL31)</f>
        <v>11200</v>
      </c>
      <c r="AH31" s="6">
        <f t="shared" si="10"/>
        <v>1733</v>
      </c>
      <c r="AI31" s="6">
        <f t="shared" si="10"/>
        <v>0</v>
      </c>
      <c r="AJ31" s="6">
        <f t="shared" si="10"/>
        <v>0</v>
      </c>
      <c r="AK31" s="6">
        <f t="shared" si="10"/>
        <v>9467</v>
      </c>
      <c r="AL31" s="6">
        <f t="shared" si="10"/>
        <v>0</v>
      </c>
    </row>
    <row r="32" spans="1:38" ht="33.75">
      <c r="A32" s="4" t="s">
        <v>59</v>
      </c>
      <c r="B32" s="14" t="s">
        <v>121</v>
      </c>
      <c r="C32" s="6">
        <f>SUM(D32:H32)</f>
        <v>176.6</v>
      </c>
      <c r="D32" s="6">
        <v>176.6</v>
      </c>
      <c r="E32" s="7"/>
      <c r="F32" s="7"/>
      <c r="G32" s="7"/>
      <c r="H32" s="7"/>
      <c r="I32" s="6">
        <f>SUM(J32:N32)</f>
        <v>176.6</v>
      </c>
      <c r="J32" s="6">
        <v>176.6</v>
      </c>
      <c r="K32" s="7"/>
      <c r="L32" s="7"/>
      <c r="M32" s="7"/>
      <c r="N32" s="7"/>
      <c r="O32" s="6">
        <f>SUM(P32:T32)</f>
        <v>176.8</v>
      </c>
      <c r="P32" s="6">
        <v>176.8</v>
      </c>
      <c r="Q32" s="7"/>
      <c r="R32" s="7"/>
      <c r="S32" s="7"/>
      <c r="T32" s="7"/>
      <c r="U32" s="6">
        <f>SUM(V32:Z32)</f>
        <v>0</v>
      </c>
      <c r="V32" s="7"/>
      <c r="W32" s="7"/>
      <c r="X32" s="7"/>
      <c r="Y32" s="7"/>
      <c r="Z32" s="7"/>
      <c r="AA32" s="6">
        <f>SUM(AB32:AF32)</f>
        <v>0</v>
      </c>
      <c r="AB32" s="7"/>
      <c r="AC32" s="7"/>
      <c r="AD32" s="7"/>
      <c r="AE32" s="7"/>
      <c r="AF32" s="7"/>
      <c r="AG32" s="6">
        <f>SUM(AH32:AL32)</f>
        <v>530</v>
      </c>
      <c r="AH32" s="6">
        <f t="shared" si="10"/>
        <v>530</v>
      </c>
      <c r="AI32" s="6">
        <f t="shared" si="10"/>
        <v>0</v>
      </c>
      <c r="AJ32" s="6">
        <f t="shared" si="10"/>
        <v>0</v>
      </c>
      <c r="AK32" s="6">
        <f t="shared" si="10"/>
        <v>0</v>
      </c>
      <c r="AL32" s="6">
        <f t="shared" si="10"/>
        <v>0</v>
      </c>
    </row>
    <row r="33" spans="1:38" ht="39.75" customHeight="1">
      <c r="A33" s="4" t="s">
        <v>60</v>
      </c>
      <c r="B33" s="14" t="s">
        <v>153</v>
      </c>
      <c r="C33" s="6">
        <f>SUM(D33:H33)</f>
        <v>13</v>
      </c>
      <c r="D33" s="6">
        <v>13</v>
      </c>
      <c r="E33" s="7"/>
      <c r="F33" s="7"/>
      <c r="G33" s="7"/>
      <c r="H33" s="7"/>
      <c r="I33" s="6">
        <f>SUM(J33:N33)</f>
        <v>13</v>
      </c>
      <c r="J33" s="6">
        <v>13</v>
      </c>
      <c r="K33" s="7"/>
      <c r="L33" s="7"/>
      <c r="M33" s="7"/>
      <c r="N33" s="7"/>
      <c r="O33" s="6">
        <f>SUM(P33:T33)</f>
        <v>13</v>
      </c>
      <c r="P33" s="6">
        <v>13</v>
      </c>
      <c r="Q33" s="7"/>
      <c r="R33" s="7"/>
      <c r="S33" s="7"/>
      <c r="T33" s="7"/>
      <c r="U33" s="6">
        <f>SUM(V33:Z33)</f>
        <v>0</v>
      </c>
      <c r="V33" s="7"/>
      <c r="W33" s="7"/>
      <c r="X33" s="7"/>
      <c r="Y33" s="7"/>
      <c r="Z33" s="7"/>
      <c r="AA33" s="6">
        <f>SUM(AB33:AF33)</f>
        <v>0</v>
      </c>
      <c r="AB33" s="7"/>
      <c r="AC33" s="7"/>
      <c r="AD33" s="7"/>
      <c r="AE33" s="7"/>
      <c r="AF33" s="7"/>
      <c r="AG33" s="6">
        <f>SUM(AH33:AL33)</f>
        <v>39</v>
      </c>
      <c r="AH33" s="6">
        <f t="shared" si="10"/>
        <v>39</v>
      </c>
      <c r="AI33" s="6">
        <f t="shared" si="10"/>
        <v>0</v>
      </c>
      <c r="AJ33" s="6">
        <f t="shared" si="10"/>
        <v>0</v>
      </c>
      <c r="AK33" s="6">
        <f t="shared" si="10"/>
        <v>0</v>
      </c>
      <c r="AL33" s="6">
        <f t="shared" si="10"/>
        <v>0</v>
      </c>
    </row>
    <row r="34" spans="1:38" ht="15.75">
      <c r="A34" s="4"/>
      <c r="B34" s="15" t="s">
        <v>20</v>
      </c>
      <c r="C34" s="8">
        <f>SUM(C29:C33)</f>
        <v>23389.266</v>
      </c>
      <c r="D34" s="8">
        <f aca="true" t="shared" si="11" ref="D34:AL34">SUM(D29:D33)</f>
        <v>189.6</v>
      </c>
      <c r="E34" s="8">
        <f t="shared" si="11"/>
        <v>0</v>
      </c>
      <c r="F34" s="8">
        <f t="shared" si="11"/>
        <v>0</v>
      </c>
      <c r="G34" s="8">
        <f t="shared" si="11"/>
        <v>23199.666</v>
      </c>
      <c r="H34" s="8">
        <f t="shared" si="11"/>
        <v>0</v>
      </c>
      <c r="I34" s="8">
        <f t="shared" si="11"/>
        <v>23389.266</v>
      </c>
      <c r="J34" s="8">
        <f t="shared" si="11"/>
        <v>3922.6</v>
      </c>
      <c r="K34" s="8">
        <f t="shared" si="11"/>
        <v>0</v>
      </c>
      <c r="L34" s="8">
        <f t="shared" si="11"/>
        <v>0</v>
      </c>
      <c r="M34" s="8">
        <f t="shared" si="11"/>
        <v>19466.666</v>
      </c>
      <c r="N34" s="8">
        <f t="shared" si="11"/>
        <v>0</v>
      </c>
      <c r="O34" s="8">
        <f t="shared" si="11"/>
        <v>23490.467999999997</v>
      </c>
      <c r="P34" s="8">
        <f t="shared" si="11"/>
        <v>189.8</v>
      </c>
      <c r="Q34" s="8">
        <f t="shared" si="11"/>
        <v>0</v>
      </c>
      <c r="R34" s="8">
        <f t="shared" si="11"/>
        <v>0</v>
      </c>
      <c r="S34" s="8">
        <f t="shared" si="11"/>
        <v>23300.667999999998</v>
      </c>
      <c r="T34" s="8">
        <f t="shared" si="11"/>
        <v>0</v>
      </c>
      <c r="U34" s="8">
        <f t="shared" si="11"/>
        <v>0</v>
      </c>
      <c r="V34" s="8">
        <f t="shared" si="11"/>
        <v>0</v>
      </c>
      <c r="W34" s="8">
        <f t="shared" si="11"/>
        <v>0</v>
      </c>
      <c r="X34" s="8">
        <f t="shared" si="11"/>
        <v>0</v>
      </c>
      <c r="Y34" s="8">
        <f t="shared" si="11"/>
        <v>0</v>
      </c>
      <c r="Z34" s="8">
        <f t="shared" si="11"/>
        <v>0</v>
      </c>
      <c r="AA34" s="8">
        <f t="shared" si="11"/>
        <v>0</v>
      </c>
      <c r="AB34" s="8">
        <f t="shared" si="11"/>
        <v>0</v>
      </c>
      <c r="AC34" s="8">
        <f t="shared" si="11"/>
        <v>0</v>
      </c>
      <c r="AD34" s="8">
        <f t="shared" si="11"/>
        <v>0</v>
      </c>
      <c r="AE34" s="8">
        <f t="shared" si="11"/>
        <v>0</v>
      </c>
      <c r="AF34" s="8">
        <f t="shared" si="11"/>
        <v>0</v>
      </c>
      <c r="AG34" s="8">
        <f t="shared" si="11"/>
        <v>70269</v>
      </c>
      <c r="AH34" s="8">
        <f t="shared" si="11"/>
        <v>4302</v>
      </c>
      <c r="AI34" s="8">
        <f t="shared" si="11"/>
        <v>0</v>
      </c>
      <c r="AJ34" s="8">
        <f t="shared" si="11"/>
        <v>0</v>
      </c>
      <c r="AK34" s="8">
        <f t="shared" si="11"/>
        <v>65967</v>
      </c>
      <c r="AL34" s="8">
        <f t="shared" si="11"/>
        <v>0</v>
      </c>
    </row>
    <row r="35" spans="1:38" ht="24" customHeight="1">
      <c r="A35" s="3" t="s">
        <v>23</v>
      </c>
      <c r="B35" s="31" t="s">
        <v>122</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3"/>
    </row>
    <row r="36" spans="1:38" ht="33.75">
      <c r="A36" s="4" t="s">
        <v>61</v>
      </c>
      <c r="B36" s="14" t="s">
        <v>123</v>
      </c>
      <c r="C36" s="6">
        <f>SUM(D36:H36)</f>
        <v>0</v>
      </c>
      <c r="D36" s="6"/>
      <c r="E36" s="6"/>
      <c r="F36" s="6"/>
      <c r="G36" s="6"/>
      <c r="H36" s="6"/>
      <c r="I36" s="6">
        <f>SUM(J36:N36)</f>
        <v>1120</v>
      </c>
      <c r="J36" s="6"/>
      <c r="K36" s="6"/>
      <c r="L36" s="6"/>
      <c r="M36" s="6">
        <v>1120</v>
      </c>
      <c r="N36" s="6"/>
      <c r="O36" s="7">
        <f>SUM(P36:T36)</f>
        <v>1120</v>
      </c>
      <c r="P36" s="6"/>
      <c r="Q36" s="6"/>
      <c r="R36" s="6"/>
      <c r="S36" s="6">
        <v>1120</v>
      </c>
      <c r="T36" s="6"/>
      <c r="U36" s="6">
        <f>SUM(V36:Z36)</f>
        <v>1120</v>
      </c>
      <c r="V36" s="6"/>
      <c r="W36" s="6"/>
      <c r="X36" s="6"/>
      <c r="Y36" s="6">
        <v>1120</v>
      </c>
      <c r="Z36" s="6"/>
      <c r="AA36" s="6">
        <f>SUM(AB36:AF36)</f>
        <v>2240</v>
      </c>
      <c r="AB36" s="6"/>
      <c r="AC36" s="6"/>
      <c r="AD36" s="6"/>
      <c r="AE36" s="6">
        <v>2240</v>
      </c>
      <c r="AF36" s="6"/>
      <c r="AG36" s="6">
        <f>SUM(AH36:AL36)</f>
        <v>5600</v>
      </c>
      <c r="AH36" s="6">
        <f>D36+J36+P36+V36+AB36</f>
        <v>0</v>
      </c>
      <c r="AI36" s="6">
        <f aca="true" t="shared" si="12" ref="AH36:AJ37">E36+K36+Q36+W36+AC36</f>
        <v>0</v>
      </c>
      <c r="AJ36" s="6">
        <f t="shared" si="12"/>
        <v>0</v>
      </c>
      <c r="AK36" s="6">
        <f>G36+M36+S36+Y36+AE36</f>
        <v>5600</v>
      </c>
      <c r="AL36" s="6">
        <f>H36+N36+T36+Z36+AF36</f>
        <v>0</v>
      </c>
    </row>
    <row r="37" spans="1:38" ht="15.75" customHeight="1">
      <c r="A37" s="4" t="s">
        <v>62</v>
      </c>
      <c r="B37" s="14" t="s">
        <v>24</v>
      </c>
      <c r="C37" s="7">
        <f>SUM(D37:H37)</f>
        <v>0</v>
      </c>
      <c r="D37" s="7"/>
      <c r="E37" s="7"/>
      <c r="F37" s="7"/>
      <c r="G37" s="7"/>
      <c r="H37" s="7"/>
      <c r="I37" s="6">
        <f>SUM(J37:N37)</f>
        <v>0</v>
      </c>
      <c r="J37" s="7"/>
      <c r="K37" s="7"/>
      <c r="L37" s="7"/>
      <c r="M37" s="7"/>
      <c r="N37" s="7"/>
      <c r="O37" s="7">
        <f>SUM(P37:T37)</f>
        <v>0</v>
      </c>
      <c r="P37" s="7"/>
      <c r="Q37" s="7"/>
      <c r="R37" s="7"/>
      <c r="S37" s="7"/>
      <c r="T37" s="7"/>
      <c r="U37" s="7">
        <f>SUM(V37:Z37)</f>
        <v>0</v>
      </c>
      <c r="V37" s="7"/>
      <c r="W37" s="7"/>
      <c r="X37" s="7"/>
      <c r="Y37" s="7"/>
      <c r="Z37" s="7"/>
      <c r="AA37" s="7">
        <f>SUM(AB37:AF37)</f>
        <v>0</v>
      </c>
      <c r="AB37" s="7"/>
      <c r="AC37" s="7"/>
      <c r="AD37" s="7"/>
      <c r="AE37" s="7"/>
      <c r="AF37" s="7"/>
      <c r="AG37" s="7">
        <f>SUM(AH37:AL37)</f>
        <v>0</v>
      </c>
      <c r="AH37" s="6">
        <f t="shared" si="12"/>
        <v>0</v>
      </c>
      <c r="AI37" s="6">
        <f t="shared" si="12"/>
        <v>0</v>
      </c>
      <c r="AJ37" s="6">
        <f t="shared" si="12"/>
        <v>0</v>
      </c>
      <c r="AK37" s="6">
        <f>G37+M37+S37+Y37+AE37</f>
        <v>0</v>
      </c>
      <c r="AL37" s="6">
        <f>H37+N37+T37+Z37+AF37</f>
        <v>0</v>
      </c>
    </row>
    <row r="38" spans="1:38" ht="12" customHeight="1">
      <c r="A38" s="4"/>
      <c r="B38" s="15" t="s">
        <v>20</v>
      </c>
      <c r="C38" s="7">
        <f aca="true" t="shared" si="13" ref="C38:AL38">SUM(C36:C37)</f>
        <v>0</v>
      </c>
      <c r="D38" s="7">
        <f t="shared" si="13"/>
        <v>0</v>
      </c>
      <c r="E38" s="7">
        <f t="shared" si="13"/>
        <v>0</v>
      </c>
      <c r="F38" s="7">
        <f t="shared" si="13"/>
        <v>0</v>
      </c>
      <c r="G38" s="7">
        <f t="shared" si="13"/>
        <v>0</v>
      </c>
      <c r="H38" s="7">
        <f t="shared" si="13"/>
        <v>0</v>
      </c>
      <c r="I38" s="7">
        <f t="shared" si="13"/>
        <v>1120</v>
      </c>
      <c r="J38" s="7">
        <f t="shared" si="13"/>
        <v>0</v>
      </c>
      <c r="K38" s="7">
        <f t="shared" si="13"/>
        <v>0</v>
      </c>
      <c r="L38" s="7">
        <f t="shared" si="13"/>
        <v>0</v>
      </c>
      <c r="M38" s="7">
        <f t="shared" si="13"/>
        <v>1120</v>
      </c>
      <c r="N38" s="7">
        <f t="shared" si="13"/>
        <v>0</v>
      </c>
      <c r="O38" s="7">
        <f t="shared" si="13"/>
        <v>1120</v>
      </c>
      <c r="P38" s="7">
        <f t="shared" si="13"/>
        <v>0</v>
      </c>
      <c r="Q38" s="7">
        <f t="shared" si="13"/>
        <v>0</v>
      </c>
      <c r="R38" s="7">
        <f t="shared" si="13"/>
        <v>0</v>
      </c>
      <c r="S38" s="7">
        <f t="shared" si="13"/>
        <v>1120</v>
      </c>
      <c r="T38" s="7">
        <f t="shared" si="13"/>
        <v>0</v>
      </c>
      <c r="U38" s="7">
        <f t="shared" si="13"/>
        <v>1120</v>
      </c>
      <c r="V38" s="7">
        <f t="shared" si="13"/>
        <v>0</v>
      </c>
      <c r="W38" s="7">
        <f t="shared" si="13"/>
        <v>0</v>
      </c>
      <c r="X38" s="7">
        <f t="shared" si="13"/>
        <v>0</v>
      </c>
      <c r="Y38" s="7">
        <f t="shared" si="13"/>
        <v>1120</v>
      </c>
      <c r="Z38" s="7">
        <f t="shared" si="13"/>
        <v>0</v>
      </c>
      <c r="AA38" s="7">
        <f t="shared" si="13"/>
        <v>2240</v>
      </c>
      <c r="AB38" s="7">
        <f t="shared" si="13"/>
        <v>0</v>
      </c>
      <c r="AC38" s="7">
        <f t="shared" si="13"/>
        <v>0</v>
      </c>
      <c r="AD38" s="7">
        <f t="shared" si="13"/>
        <v>0</v>
      </c>
      <c r="AE38" s="7">
        <f t="shared" si="13"/>
        <v>2240</v>
      </c>
      <c r="AF38" s="7">
        <f t="shared" si="13"/>
        <v>0</v>
      </c>
      <c r="AG38" s="7">
        <f t="shared" si="13"/>
        <v>5600</v>
      </c>
      <c r="AH38" s="7">
        <f t="shared" si="13"/>
        <v>0</v>
      </c>
      <c r="AI38" s="7">
        <f t="shared" si="13"/>
        <v>0</v>
      </c>
      <c r="AJ38" s="7">
        <f t="shared" si="13"/>
        <v>0</v>
      </c>
      <c r="AK38" s="7">
        <f t="shared" si="13"/>
        <v>5600</v>
      </c>
      <c r="AL38" s="7">
        <f t="shared" si="13"/>
        <v>0</v>
      </c>
    </row>
    <row r="39" spans="1:38" ht="27.75" customHeight="1">
      <c r="A39" s="3" t="s">
        <v>25</v>
      </c>
      <c r="B39" s="31" t="s">
        <v>124</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3"/>
    </row>
    <row r="40" spans="1:38" ht="33.75">
      <c r="A40" s="4" t="s">
        <v>97</v>
      </c>
      <c r="B40" s="14" t="s">
        <v>140</v>
      </c>
      <c r="C40" s="6">
        <f>SUM(D40:H40)</f>
        <v>9950</v>
      </c>
      <c r="D40" s="6">
        <v>3000</v>
      </c>
      <c r="E40" s="7"/>
      <c r="F40" s="7"/>
      <c r="G40" s="6">
        <v>6950</v>
      </c>
      <c r="H40" s="7"/>
      <c r="I40" s="6">
        <f>SUM(J40:N40)</f>
        <v>9950</v>
      </c>
      <c r="J40" s="6">
        <v>3000</v>
      </c>
      <c r="K40" s="7"/>
      <c r="L40" s="7"/>
      <c r="M40" s="6">
        <v>6950</v>
      </c>
      <c r="N40" s="7"/>
      <c r="O40" s="6">
        <f>SUM(P40:T40)</f>
        <v>9950</v>
      </c>
      <c r="P40" s="6">
        <v>3000</v>
      </c>
      <c r="Q40" s="7"/>
      <c r="R40" s="7"/>
      <c r="S40" s="6">
        <v>6950</v>
      </c>
      <c r="T40" s="7"/>
      <c r="U40" s="6">
        <f>SUM(V40:Z40)</f>
        <v>9950</v>
      </c>
      <c r="V40" s="6">
        <v>3000</v>
      </c>
      <c r="W40" s="7"/>
      <c r="X40" s="7"/>
      <c r="Y40" s="6">
        <v>6950</v>
      </c>
      <c r="Z40" s="7"/>
      <c r="AA40" s="6">
        <f>SUM(AB40:AF40)</f>
        <v>0</v>
      </c>
      <c r="AB40" s="7"/>
      <c r="AC40" s="7"/>
      <c r="AD40" s="7"/>
      <c r="AE40" s="7"/>
      <c r="AF40" s="7"/>
      <c r="AG40" s="6">
        <f>SUM(AH40:AL40)</f>
        <v>39800</v>
      </c>
      <c r="AH40" s="6">
        <f aca="true" t="shared" si="14" ref="AH40:AL43">D40+J40+P40+V40+AB40</f>
        <v>12000</v>
      </c>
      <c r="AI40" s="6">
        <f t="shared" si="14"/>
        <v>0</v>
      </c>
      <c r="AJ40" s="6">
        <f t="shared" si="14"/>
        <v>0</v>
      </c>
      <c r="AK40" s="6">
        <f t="shared" si="14"/>
        <v>27800</v>
      </c>
      <c r="AL40" s="6">
        <f t="shared" si="14"/>
        <v>0</v>
      </c>
    </row>
    <row r="41" spans="1:38" ht="50.25" customHeight="1">
      <c r="A41" s="4" t="s">
        <v>98</v>
      </c>
      <c r="B41" s="14" t="s">
        <v>125</v>
      </c>
      <c r="C41" s="6">
        <f>SUM(D41:H41)</f>
        <v>1856.25</v>
      </c>
      <c r="D41" s="6">
        <v>356.25</v>
      </c>
      <c r="E41" s="7"/>
      <c r="F41" s="7"/>
      <c r="G41" s="6">
        <v>1500</v>
      </c>
      <c r="H41" s="7"/>
      <c r="I41" s="6">
        <f>SUM(J41:N41)</f>
        <v>1856.25</v>
      </c>
      <c r="J41" s="6">
        <v>356.25</v>
      </c>
      <c r="K41" s="7"/>
      <c r="L41" s="7"/>
      <c r="M41" s="6">
        <v>1500</v>
      </c>
      <c r="N41" s="7"/>
      <c r="O41" s="6">
        <f>SUM(P41:T41)</f>
        <v>1856.25</v>
      </c>
      <c r="P41" s="6">
        <v>356.25</v>
      </c>
      <c r="Q41" s="7"/>
      <c r="R41" s="7"/>
      <c r="S41" s="6">
        <v>1500</v>
      </c>
      <c r="T41" s="7"/>
      <c r="U41" s="6">
        <f>SUM(V41:Z41)</f>
        <v>1856.25</v>
      </c>
      <c r="V41" s="6">
        <v>356.25</v>
      </c>
      <c r="W41" s="7"/>
      <c r="X41" s="7"/>
      <c r="Y41" s="6">
        <v>1500</v>
      </c>
      <c r="Z41" s="7"/>
      <c r="AA41" s="6">
        <f>SUM(AB41:AF41)</f>
        <v>0</v>
      </c>
      <c r="AB41" s="7"/>
      <c r="AC41" s="7"/>
      <c r="AD41" s="7"/>
      <c r="AE41" s="7"/>
      <c r="AF41" s="7"/>
      <c r="AG41" s="6">
        <f>SUM(AH41:AL41)</f>
        <v>7425</v>
      </c>
      <c r="AH41" s="6">
        <f t="shared" si="14"/>
        <v>1425</v>
      </c>
      <c r="AI41" s="6">
        <f t="shared" si="14"/>
        <v>0</v>
      </c>
      <c r="AJ41" s="6">
        <f t="shared" si="14"/>
        <v>0</v>
      </c>
      <c r="AK41" s="6">
        <f t="shared" si="14"/>
        <v>6000</v>
      </c>
      <c r="AL41" s="6">
        <f t="shared" si="14"/>
        <v>0</v>
      </c>
    </row>
    <row r="42" spans="1:38" ht="33.75">
      <c r="A42" s="4" t="s">
        <v>99</v>
      </c>
      <c r="B42" s="14" t="s">
        <v>126</v>
      </c>
      <c r="C42" s="6">
        <f>SUM(D42:H42)</f>
        <v>4125</v>
      </c>
      <c r="D42" s="6">
        <v>3575</v>
      </c>
      <c r="E42" s="7"/>
      <c r="F42" s="7"/>
      <c r="G42" s="6">
        <v>550</v>
      </c>
      <c r="H42" s="7"/>
      <c r="I42" s="6">
        <f>SUM(J42:N42)</f>
        <v>4125</v>
      </c>
      <c r="J42" s="6">
        <v>3575</v>
      </c>
      <c r="K42" s="7"/>
      <c r="L42" s="7"/>
      <c r="M42" s="6">
        <v>550</v>
      </c>
      <c r="N42" s="7"/>
      <c r="O42" s="6">
        <f>SUM(P42:T42)</f>
        <v>4125</v>
      </c>
      <c r="P42" s="6">
        <v>3575</v>
      </c>
      <c r="Q42" s="7"/>
      <c r="R42" s="7"/>
      <c r="S42" s="6">
        <v>550</v>
      </c>
      <c r="T42" s="7"/>
      <c r="U42" s="6">
        <f>SUM(V42:Z42)</f>
        <v>4125</v>
      </c>
      <c r="V42" s="6">
        <v>3575</v>
      </c>
      <c r="W42" s="7"/>
      <c r="X42" s="7"/>
      <c r="Y42" s="6">
        <v>550</v>
      </c>
      <c r="Z42" s="7"/>
      <c r="AA42" s="6">
        <f>SUM(AB42:AF42)</f>
        <v>0</v>
      </c>
      <c r="AB42" s="7"/>
      <c r="AC42" s="7"/>
      <c r="AD42" s="7"/>
      <c r="AE42" s="7"/>
      <c r="AF42" s="7"/>
      <c r="AG42" s="6">
        <f>SUM(AH42:AL42)</f>
        <v>16500</v>
      </c>
      <c r="AH42" s="6">
        <f t="shared" si="14"/>
        <v>14300</v>
      </c>
      <c r="AI42" s="6">
        <f t="shared" si="14"/>
        <v>0</v>
      </c>
      <c r="AJ42" s="6">
        <f t="shared" si="14"/>
        <v>0</v>
      </c>
      <c r="AK42" s="6">
        <f t="shared" si="14"/>
        <v>2200</v>
      </c>
      <c r="AL42" s="6">
        <f t="shared" si="14"/>
        <v>0</v>
      </c>
    </row>
    <row r="43" spans="1:38" ht="22.5">
      <c r="A43" s="4" t="s">
        <v>100</v>
      </c>
      <c r="B43" s="14" t="s">
        <v>127</v>
      </c>
      <c r="C43" s="6">
        <f>SUM(D43:H43)</f>
        <v>618.75</v>
      </c>
      <c r="D43" s="7"/>
      <c r="E43" s="7"/>
      <c r="F43" s="7"/>
      <c r="G43" s="6">
        <v>618.75</v>
      </c>
      <c r="H43" s="7"/>
      <c r="I43" s="6">
        <f>SUM(J43:N43)</f>
        <v>618.75</v>
      </c>
      <c r="J43" s="7"/>
      <c r="K43" s="7"/>
      <c r="L43" s="7"/>
      <c r="M43" s="6">
        <v>618.75</v>
      </c>
      <c r="N43" s="7"/>
      <c r="O43" s="6">
        <f>SUM(P43:T43)</f>
        <v>618.75</v>
      </c>
      <c r="P43" s="6"/>
      <c r="Q43" s="7"/>
      <c r="R43" s="7"/>
      <c r="S43" s="6">
        <v>618.75</v>
      </c>
      <c r="T43" s="7"/>
      <c r="U43" s="6">
        <f>SUM(V43:Z43)</f>
        <v>618.75</v>
      </c>
      <c r="V43" s="7"/>
      <c r="W43" s="7"/>
      <c r="X43" s="7"/>
      <c r="Y43" s="6">
        <v>618.75</v>
      </c>
      <c r="Z43" s="7"/>
      <c r="AA43" s="6">
        <f>SUM(AB43:AF43)</f>
        <v>0</v>
      </c>
      <c r="AB43" s="7"/>
      <c r="AC43" s="7"/>
      <c r="AD43" s="7"/>
      <c r="AE43" s="7"/>
      <c r="AF43" s="7"/>
      <c r="AG43" s="6">
        <f>SUM(AH43:AL43)</f>
        <v>2475</v>
      </c>
      <c r="AH43" s="6">
        <f t="shared" si="14"/>
        <v>0</v>
      </c>
      <c r="AI43" s="6">
        <f t="shared" si="14"/>
        <v>0</v>
      </c>
      <c r="AJ43" s="6">
        <f t="shared" si="14"/>
        <v>0</v>
      </c>
      <c r="AK43" s="6">
        <f t="shared" si="14"/>
        <v>2475</v>
      </c>
      <c r="AL43" s="6">
        <f t="shared" si="14"/>
        <v>0</v>
      </c>
    </row>
    <row r="44" spans="1:38" ht="15.75">
      <c r="A44" s="4"/>
      <c r="B44" s="15" t="s">
        <v>20</v>
      </c>
      <c r="C44" s="8">
        <f>SUM(C40:C43)</f>
        <v>16550</v>
      </c>
      <c r="D44" s="8">
        <f aca="true" t="shared" si="15" ref="D44:AL44">SUM(D40:D43)</f>
        <v>6931.25</v>
      </c>
      <c r="E44" s="8">
        <f t="shared" si="15"/>
        <v>0</v>
      </c>
      <c r="F44" s="8">
        <f t="shared" si="15"/>
        <v>0</v>
      </c>
      <c r="G44" s="8">
        <f t="shared" si="15"/>
        <v>9618.75</v>
      </c>
      <c r="H44" s="8">
        <f t="shared" si="15"/>
        <v>0</v>
      </c>
      <c r="I44" s="8">
        <f t="shared" si="15"/>
        <v>16550</v>
      </c>
      <c r="J44" s="8">
        <f t="shared" si="15"/>
        <v>6931.25</v>
      </c>
      <c r="K44" s="8">
        <f t="shared" si="15"/>
        <v>0</v>
      </c>
      <c r="L44" s="8">
        <f t="shared" si="15"/>
        <v>0</v>
      </c>
      <c r="M44" s="8">
        <f t="shared" si="15"/>
        <v>9618.75</v>
      </c>
      <c r="N44" s="8">
        <f t="shared" si="15"/>
        <v>0</v>
      </c>
      <c r="O44" s="8">
        <f t="shared" si="15"/>
        <v>16550</v>
      </c>
      <c r="P44" s="8">
        <f t="shared" si="15"/>
        <v>6931.25</v>
      </c>
      <c r="Q44" s="8">
        <f t="shared" si="15"/>
        <v>0</v>
      </c>
      <c r="R44" s="8">
        <f t="shared" si="15"/>
        <v>0</v>
      </c>
      <c r="S44" s="8">
        <f t="shared" si="15"/>
        <v>9618.75</v>
      </c>
      <c r="T44" s="8">
        <f t="shared" si="15"/>
        <v>0</v>
      </c>
      <c r="U44" s="8">
        <f t="shared" si="15"/>
        <v>16550</v>
      </c>
      <c r="V44" s="8">
        <f t="shared" si="15"/>
        <v>6931.25</v>
      </c>
      <c r="W44" s="8">
        <f t="shared" si="15"/>
        <v>0</v>
      </c>
      <c r="X44" s="8">
        <f t="shared" si="15"/>
        <v>0</v>
      </c>
      <c r="Y44" s="8">
        <f t="shared" si="15"/>
        <v>9618.75</v>
      </c>
      <c r="Z44" s="8">
        <f t="shared" si="15"/>
        <v>0</v>
      </c>
      <c r="AA44" s="8">
        <f t="shared" si="15"/>
        <v>0</v>
      </c>
      <c r="AB44" s="8">
        <f t="shared" si="15"/>
        <v>0</v>
      </c>
      <c r="AC44" s="8">
        <f t="shared" si="15"/>
        <v>0</v>
      </c>
      <c r="AD44" s="8">
        <f t="shared" si="15"/>
        <v>0</v>
      </c>
      <c r="AE44" s="8">
        <f t="shared" si="15"/>
        <v>0</v>
      </c>
      <c r="AF44" s="8">
        <f t="shared" si="15"/>
        <v>0</v>
      </c>
      <c r="AG44" s="8">
        <f t="shared" si="15"/>
        <v>66200</v>
      </c>
      <c r="AH44" s="8">
        <f t="shared" si="15"/>
        <v>27725</v>
      </c>
      <c r="AI44" s="8">
        <f t="shared" si="15"/>
        <v>0</v>
      </c>
      <c r="AJ44" s="8">
        <f t="shared" si="15"/>
        <v>0</v>
      </c>
      <c r="AK44" s="8">
        <f t="shared" si="15"/>
        <v>38475</v>
      </c>
      <c r="AL44" s="8">
        <f t="shared" si="15"/>
        <v>0</v>
      </c>
    </row>
    <row r="45" spans="1:38" ht="22.5" customHeight="1">
      <c r="A45" s="3" t="s">
        <v>26</v>
      </c>
      <c r="B45" s="31" t="s">
        <v>128</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3"/>
    </row>
    <row r="46" spans="1:38" ht="33.75">
      <c r="A46" s="4" t="s">
        <v>63</v>
      </c>
      <c r="B46" s="14" t="s">
        <v>141</v>
      </c>
      <c r="C46" s="6">
        <f>SUM(D46:H46)</f>
        <v>13000</v>
      </c>
      <c r="D46" s="7"/>
      <c r="E46" s="7"/>
      <c r="F46" s="7"/>
      <c r="G46" s="6">
        <v>13000</v>
      </c>
      <c r="H46" s="7"/>
      <c r="I46" s="6">
        <f>SUM(J46:N46)</f>
        <v>13000</v>
      </c>
      <c r="J46" s="7"/>
      <c r="K46" s="7"/>
      <c r="L46" s="7"/>
      <c r="M46" s="6">
        <v>13000</v>
      </c>
      <c r="N46" s="7"/>
      <c r="O46" s="6">
        <f>SUM(P46:T46)</f>
        <v>13000</v>
      </c>
      <c r="P46" s="7"/>
      <c r="Q46" s="7"/>
      <c r="R46" s="7"/>
      <c r="S46" s="6">
        <v>13000</v>
      </c>
      <c r="T46" s="7"/>
      <c r="U46" s="6">
        <f>SUM(V46:Z46)</f>
        <v>13000</v>
      </c>
      <c r="V46" s="6">
        <v>5000</v>
      </c>
      <c r="W46" s="7"/>
      <c r="X46" s="7"/>
      <c r="Y46" s="6">
        <v>8000</v>
      </c>
      <c r="Z46" s="7"/>
      <c r="AA46" s="6">
        <f>SUM(AB46:AF46)</f>
        <v>13735</v>
      </c>
      <c r="AB46" s="6">
        <v>5000</v>
      </c>
      <c r="AC46" s="7"/>
      <c r="AD46" s="7"/>
      <c r="AE46" s="6">
        <v>8735</v>
      </c>
      <c r="AF46" s="7"/>
      <c r="AG46" s="6">
        <f>SUM(AH46:AL46)</f>
        <v>65735</v>
      </c>
      <c r="AH46" s="6">
        <f aca="true" t="shared" si="16" ref="AH46:AL48">D46+J46+P46+V46+AB46</f>
        <v>10000</v>
      </c>
      <c r="AI46" s="6">
        <f t="shared" si="16"/>
        <v>0</v>
      </c>
      <c r="AJ46" s="6">
        <f t="shared" si="16"/>
        <v>0</v>
      </c>
      <c r="AK46" s="6">
        <f t="shared" si="16"/>
        <v>55735</v>
      </c>
      <c r="AL46" s="6">
        <f t="shared" si="16"/>
        <v>0</v>
      </c>
    </row>
    <row r="47" spans="1:38" ht="33.75">
      <c r="A47" s="4" t="s">
        <v>64</v>
      </c>
      <c r="B47" s="14" t="s">
        <v>142</v>
      </c>
      <c r="C47" s="6">
        <f>SUM(D47:H47)</f>
        <v>0</v>
      </c>
      <c r="D47" s="7"/>
      <c r="E47" s="7"/>
      <c r="F47" s="7"/>
      <c r="G47" s="7"/>
      <c r="H47" s="7"/>
      <c r="I47" s="6">
        <f>SUM(J47:N47)</f>
        <v>16955</v>
      </c>
      <c r="J47" s="7"/>
      <c r="K47" s="7"/>
      <c r="L47" s="7"/>
      <c r="M47" s="6">
        <v>16955</v>
      </c>
      <c r="N47" s="7"/>
      <c r="O47" s="6">
        <f>SUM(P47:T47)</f>
        <v>16955</v>
      </c>
      <c r="P47" s="7"/>
      <c r="Q47" s="7"/>
      <c r="R47" s="7"/>
      <c r="S47" s="6">
        <v>16955</v>
      </c>
      <c r="T47" s="7"/>
      <c r="U47" s="6">
        <f>SUM(V47:Z47)</f>
        <v>0</v>
      </c>
      <c r="V47" s="7"/>
      <c r="W47" s="7"/>
      <c r="X47" s="7"/>
      <c r="Y47" s="7"/>
      <c r="Z47" s="7"/>
      <c r="AA47" s="6">
        <f>SUM(AB47:AF47)</f>
        <v>16955</v>
      </c>
      <c r="AB47" s="7"/>
      <c r="AC47" s="7"/>
      <c r="AD47" s="7"/>
      <c r="AE47" s="6">
        <v>16955</v>
      </c>
      <c r="AF47" s="7"/>
      <c r="AG47" s="6">
        <f>SUM(AH47:AL47)</f>
        <v>50865</v>
      </c>
      <c r="AH47" s="6">
        <f t="shared" si="16"/>
        <v>0</v>
      </c>
      <c r="AI47" s="6">
        <f t="shared" si="16"/>
        <v>0</v>
      </c>
      <c r="AJ47" s="6">
        <f t="shared" si="16"/>
        <v>0</v>
      </c>
      <c r="AK47" s="6">
        <f t="shared" si="16"/>
        <v>50865</v>
      </c>
      <c r="AL47" s="6">
        <f t="shared" si="16"/>
        <v>0</v>
      </c>
    </row>
    <row r="48" spans="1:38" ht="22.5">
      <c r="A48" s="4" t="s">
        <v>65</v>
      </c>
      <c r="B48" s="14" t="s">
        <v>129</v>
      </c>
      <c r="C48" s="6">
        <f>SUM(D48:H48)</f>
        <v>0</v>
      </c>
      <c r="D48" s="7"/>
      <c r="E48" s="7"/>
      <c r="F48" s="7"/>
      <c r="G48" s="7"/>
      <c r="H48" s="7"/>
      <c r="I48" s="6">
        <f>SUM(J48:N48)</f>
        <v>15866.68</v>
      </c>
      <c r="J48" s="6">
        <v>2000</v>
      </c>
      <c r="K48" s="7"/>
      <c r="L48" s="7"/>
      <c r="M48" s="6"/>
      <c r="N48" s="6">
        <v>13866.68</v>
      </c>
      <c r="O48" s="6">
        <f>SUM(P48:T48)</f>
        <v>5866.666</v>
      </c>
      <c r="P48" s="6">
        <v>2000</v>
      </c>
      <c r="Q48" s="7"/>
      <c r="R48" s="7"/>
      <c r="S48" s="6"/>
      <c r="T48" s="6">
        <v>3866.666</v>
      </c>
      <c r="U48" s="6">
        <f>SUM(V48:Z48)</f>
        <v>5866.666</v>
      </c>
      <c r="V48" s="6">
        <v>2000</v>
      </c>
      <c r="W48" s="7"/>
      <c r="X48" s="7"/>
      <c r="Y48" s="7"/>
      <c r="Z48" s="6">
        <v>3866.666</v>
      </c>
      <c r="AA48" s="6">
        <f>SUM(AB48:AF48)</f>
        <v>0</v>
      </c>
      <c r="AB48" s="7"/>
      <c r="AC48" s="7"/>
      <c r="AD48" s="7"/>
      <c r="AE48" s="7"/>
      <c r="AF48" s="7"/>
      <c r="AG48" s="6">
        <f>SUM(AH48:AL48)</f>
        <v>27600.012000000002</v>
      </c>
      <c r="AH48" s="6">
        <f t="shared" si="16"/>
        <v>6000</v>
      </c>
      <c r="AI48" s="6">
        <f t="shared" si="16"/>
        <v>0</v>
      </c>
      <c r="AJ48" s="6">
        <f t="shared" si="16"/>
        <v>0</v>
      </c>
      <c r="AK48" s="6">
        <f t="shared" si="16"/>
        <v>0</v>
      </c>
      <c r="AL48" s="6">
        <f t="shared" si="16"/>
        <v>21600.012000000002</v>
      </c>
    </row>
    <row r="49" spans="1:38" ht="15.75">
      <c r="A49" s="4"/>
      <c r="B49" s="15" t="s">
        <v>20</v>
      </c>
      <c r="C49" s="8">
        <f>SUM(C46:C48)</f>
        <v>13000</v>
      </c>
      <c r="D49" s="8">
        <f aca="true" t="shared" si="17" ref="D49:AL49">SUM(D46:D48)</f>
        <v>0</v>
      </c>
      <c r="E49" s="8">
        <f t="shared" si="17"/>
        <v>0</v>
      </c>
      <c r="F49" s="8">
        <f t="shared" si="17"/>
        <v>0</v>
      </c>
      <c r="G49" s="8">
        <f t="shared" si="17"/>
        <v>13000</v>
      </c>
      <c r="H49" s="8">
        <f t="shared" si="17"/>
        <v>0</v>
      </c>
      <c r="I49" s="8">
        <f t="shared" si="17"/>
        <v>45821.68</v>
      </c>
      <c r="J49" s="8">
        <f t="shared" si="17"/>
        <v>2000</v>
      </c>
      <c r="K49" s="8">
        <f t="shared" si="17"/>
        <v>0</v>
      </c>
      <c r="L49" s="8">
        <f t="shared" si="17"/>
        <v>0</v>
      </c>
      <c r="M49" s="8">
        <f t="shared" si="17"/>
        <v>29955</v>
      </c>
      <c r="N49" s="8">
        <f t="shared" si="17"/>
        <v>13866.68</v>
      </c>
      <c r="O49" s="8">
        <f t="shared" si="17"/>
        <v>35821.666</v>
      </c>
      <c r="P49" s="8">
        <f t="shared" si="17"/>
        <v>2000</v>
      </c>
      <c r="Q49" s="8">
        <f t="shared" si="17"/>
        <v>0</v>
      </c>
      <c r="R49" s="8">
        <f t="shared" si="17"/>
        <v>0</v>
      </c>
      <c r="S49" s="8">
        <f t="shared" si="17"/>
        <v>29955</v>
      </c>
      <c r="T49" s="8">
        <f t="shared" si="17"/>
        <v>3866.666</v>
      </c>
      <c r="U49" s="8">
        <f t="shared" si="17"/>
        <v>18866.666</v>
      </c>
      <c r="V49" s="8">
        <f t="shared" si="17"/>
        <v>7000</v>
      </c>
      <c r="W49" s="8">
        <f t="shared" si="17"/>
        <v>0</v>
      </c>
      <c r="X49" s="8">
        <f t="shared" si="17"/>
        <v>0</v>
      </c>
      <c r="Y49" s="8">
        <f t="shared" si="17"/>
        <v>8000</v>
      </c>
      <c r="Z49" s="8">
        <f t="shared" si="17"/>
        <v>3866.666</v>
      </c>
      <c r="AA49" s="8">
        <f t="shared" si="17"/>
        <v>30690</v>
      </c>
      <c r="AB49" s="8">
        <f t="shared" si="17"/>
        <v>5000</v>
      </c>
      <c r="AC49" s="8">
        <f t="shared" si="17"/>
        <v>0</v>
      </c>
      <c r="AD49" s="8">
        <f t="shared" si="17"/>
        <v>0</v>
      </c>
      <c r="AE49" s="8">
        <f t="shared" si="17"/>
        <v>25690</v>
      </c>
      <c r="AF49" s="8">
        <f t="shared" si="17"/>
        <v>0</v>
      </c>
      <c r="AG49" s="8">
        <f t="shared" si="17"/>
        <v>144200.012</v>
      </c>
      <c r="AH49" s="8">
        <f t="shared" si="17"/>
        <v>16000</v>
      </c>
      <c r="AI49" s="8">
        <f t="shared" si="17"/>
        <v>0</v>
      </c>
      <c r="AJ49" s="8">
        <f t="shared" si="17"/>
        <v>0</v>
      </c>
      <c r="AK49" s="8">
        <f t="shared" si="17"/>
        <v>106600</v>
      </c>
      <c r="AL49" s="8">
        <f t="shared" si="17"/>
        <v>21600.012000000002</v>
      </c>
    </row>
    <row r="50" spans="1:38" ht="24.75" customHeight="1">
      <c r="A50" s="3" t="s">
        <v>27</v>
      </c>
      <c r="B50" s="31" t="s">
        <v>143</v>
      </c>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3"/>
    </row>
    <row r="51" spans="1:38" ht="22.5">
      <c r="A51" s="4" t="s">
        <v>66</v>
      </c>
      <c r="B51" s="14" t="s">
        <v>144</v>
      </c>
      <c r="C51" s="6">
        <f>SUM(D51:H51)</f>
        <v>12000</v>
      </c>
      <c r="D51" s="7"/>
      <c r="E51" s="7"/>
      <c r="F51" s="7"/>
      <c r="G51" s="7"/>
      <c r="H51" s="6">
        <v>12000</v>
      </c>
      <c r="I51" s="6">
        <f>SUM(J51:N51)</f>
        <v>89500</v>
      </c>
      <c r="J51" s="7"/>
      <c r="K51" s="6"/>
      <c r="L51" s="7"/>
      <c r="M51" s="7"/>
      <c r="N51" s="6">
        <v>89500</v>
      </c>
      <c r="O51" s="6">
        <f>SUM(P51:T51)</f>
        <v>89500</v>
      </c>
      <c r="P51" s="7"/>
      <c r="Q51" s="6"/>
      <c r="R51" s="7"/>
      <c r="S51" s="7"/>
      <c r="T51" s="6">
        <v>89500</v>
      </c>
      <c r="U51" s="6">
        <f>SUM(V51:Z51)</f>
        <v>291372.5</v>
      </c>
      <c r="V51" s="6"/>
      <c r="W51" s="6"/>
      <c r="X51" s="7"/>
      <c r="Y51" s="7"/>
      <c r="Z51" s="6">
        <v>291372.5</v>
      </c>
      <c r="AA51" s="6">
        <f>SUM(AB51:AF51)</f>
        <v>379840.458</v>
      </c>
      <c r="AB51" s="7"/>
      <c r="AC51" s="6"/>
      <c r="AD51" s="7"/>
      <c r="AE51" s="7"/>
      <c r="AF51" s="6">
        <v>379840.458</v>
      </c>
      <c r="AG51" s="6">
        <f>SUM(AH51:AL51)</f>
        <v>862212.958</v>
      </c>
      <c r="AH51" s="6">
        <f aca="true" t="shared" si="18" ref="AH51:AL53">D51+J51+P51+V51+AB51</f>
        <v>0</v>
      </c>
      <c r="AI51" s="6">
        <f t="shared" si="18"/>
        <v>0</v>
      </c>
      <c r="AJ51" s="6">
        <f t="shared" si="18"/>
        <v>0</v>
      </c>
      <c r="AK51" s="6">
        <f t="shared" si="18"/>
        <v>0</v>
      </c>
      <c r="AL51" s="6">
        <f t="shared" si="18"/>
        <v>862212.958</v>
      </c>
    </row>
    <row r="52" spans="1:38" ht="26.25" customHeight="1">
      <c r="A52" s="4" t="s">
        <v>67</v>
      </c>
      <c r="B52" s="14" t="s">
        <v>155</v>
      </c>
      <c r="C52" s="6">
        <f>SUM(D52:H52)</f>
        <v>20000</v>
      </c>
      <c r="D52" s="6">
        <v>20000</v>
      </c>
      <c r="E52" s="7"/>
      <c r="F52" s="7"/>
      <c r="G52" s="7"/>
      <c r="H52" s="7"/>
      <c r="I52" s="6">
        <f>SUM(J52:N52)</f>
        <v>20000</v>
      </c>
      <c r="J52" s="6">
        <v>20000</v>
      </c>
      <c r="K52" s="7"/>
      <c r="L52" s="7"/>
      <c r="M52" s="7"/>
      <c r="N52" s="7"/>
      <c r="O52" s="6">
        <f>SUM(P52:T52)</f>
        <v>20000</v>
      </c>
      <c r="P52" s="6">
        <v>20000</v>
      </c>
      <c r="Q52" s="7"/>
      <c r="R52" s="7"/>
      <c r="S52" s="7"/>
      <c r="T52" s="7"/>
      <c r="U52" s="6">
        <f>SUM(V52:Z52)</f>
        <v>20000</v>
      </c>
      <c r="V52" s="6">
        <v>20000</v>
      </c>
      <c r="W52" s="7"/>
      <c r="X52" s="7"/>
      <c r="Y52" s="7"/>
      <c r="Z52" s="7"/>
      <c r="AA52" s="6">
        <f>SUM(AB52:AF52)</f>
        <v>20500</v>
      </c>
      <c r="AB52" s="6">
        <v>20500</v>
      </c>
      <c r="AC52" s="7"/>
      <c r="AD52" s="7"/>
      <c r="AE52" s="7"/>
      <c r="AF52" s="7"/>
      <c r="AG52" s="6">
        <f>SUM(AH52:AL52)</f>
        <v>100500</v>
      </c>
      <c r="AH52" s="6">
        <f t="shared" si="18"/>
        <v>100500</v>
      </c>
      <c r="AI52" s="6">
        <f t="shared" si="18"/>
        <v>0</v>
      </c>
      <c r="AJ52" s="6">
        <f t="shared" si="18"/>
        <v>0</v>
      </c>
      <c r="AK52" s="6">
        <f t="shared" si="18"/>
        <v>0</v>
      </c>
      <c r="AL52" s="6">
        <f t="shared" si="18"/>
        <v>0</v>
      </c>
    </row>
    <row r="53" spans="1:38" ht="22.5">
      <c r="A53" s="4" t="s">
        <v>68</v>
      </c>
      <c r="B53" s="14" t="s">
        <v>130</v>
      </c>
      <c r="C53" s="6">
        <f>SUM(D53:H53)</f>
        <v>7200</v>
      </c>
      <c r="D53" s="6">
        <v>7200</v>
      </c>
      <c r="E53" s="7"/>
      <c r="F53" s="7"/>
      <c r="G53" s="7"/>
      <c r="H53" s="7"/>
      <c r="I53" s="6">
        <f>SUM(J53:N53)</f>
        <v>7200</v>
      </c>
      <c r="J53" s="6">
        <v>7200</v>
      </c>
      <c r="K53" s="7"/>
      <c r="L53" s="7"/>
      <c r="M53" s="7"/>
      <c r="N53" s="7"/>
      <c r="O53" s="6">
        <f>SUM(P53:T53)</f>
        <v>7200</v>
      </c>
      <c r="P53" s="6">
        <v>7200</v>
      </c>
      <c r="Q53" s="7"/>
      <c r="R53" s="7"/>
      <c r="S53" s="7"/>
      <c r="T53" s="7"/>
      <c r="U53" s="6">
        <f>SUM(V53:Z53)</f>
        <v>7200</v>
      </c>
      <c r="V53" s="6">
        <v>7200</v>
      </c>
      <c r="W53" s="7"/>
      <c r="X53" s="7"/>
      <c r="Y53" s="7"/>
      <c r="Z53" s="7"/>
      <c r="AA53" s="6">
        <f>SUM(AB53:AF53)</f>
        <v>7200</v>
      </c>
      <c r="AB53" s="6">
        <v>7200</v>
      </c>
      <c r="AC53" s="7"/>
      <c r="AD53" s="7"/>
      <c r="AE53" s="7"/>
      <c r="AF53" s="7"/>
      <c r="AG53" s="6">
        <f>SUM(AH53:AL53)</f>
        <v>36000</v>
      </c>
      <c r="AH53" s="6">
        <f t="shared" si="18"/>
        <v>36000</v>
      </c>
      <c r="AI53" s="6">
        <f t="shared" si="18"/>
        <v>0</v>
      </c>
      <c r="AJ53" s="6">
        <f t="shared" si="18"/>
        <v>0</v>
      </c>
      <c r="AK53" s="6">
        <f t="shared" si="18"/>
        <v>0</v>
      </c>
      <c r="AL53" s="6">
        <f t="shared" si="18"/>
        <v>0</v>
      </c>
    </row>
    <row r="54" spans="1:38" ht="15.75">
      <c r="A54" s="4"/>
      <c r="B54" s="15" t="s">
        <v>20</v>
      </c>
      <c r="C54" s="8">
        <f>SUM(C51:C53)</f>
        <v>39200</v>
      </c>
      <c r="D54" s="8">
        <f aca="true" t="shared" si="19" ref="D54:AL54">SUM(D51:D53)</f>
        <v>27200</v>
      </c>
      <c r="E54" s="8">
        <f t="shared" si="19"/>
        <v>0</v>
      </c>
      <c r="F54" s="8">
        <f t="shared" si="19"/>
        <v>0</v>
      </c>
      <c r="G54" s="8">
        <f t="shared" si="19"/>
        <v>0</v>
      </c>
      <c r="H54" s="8">
        <f t="shared" si="19"/>
        <v>12000</v>
      </c>
      <c r="I54" s="8">
        <f t="shared" si="19"/>
        <v>116700</v>
      </c>
      <c r="J54" s="8">
        <f t="shared" si="19"/>
        <v>27200</v>
      </c>
      <c r="K54" s="8">
        <f t="shared" si="19"/>
        <v>0</v>
      </c>
      <c r="L54" s="8">
        <f t="shared" si="19"/>
        <v>0</v>
      </c>
      <c r="M54" s="8">
        <f t="shared" si="19"/>
        <v>0</v>
      </c>
      <c r="N54" s="8">
        <f t="shared" si="19"/>
        <v>89500</v>
      </c>
      <c r="O54" s="8">
        <f t="shared" si="19"/>
        <v>116700</v>
      </c>
      <c r="P54" s="8">
        <f t="shared" si="19"/>
        <v>27200</v>
      </c>
      <c r="Q54" s="8">
        <f t="shared" si="19"/>
        <v>0</v>
      </c>
      <c r="R54" s="8">
        <f t="shared" si="19"/>
        <v>0</v>
      </c>
      <c r="S54" s="8">
        <f t="shared" si="19"/>
        <v>0</v>
      </c>
      <c r="T54" s="8">
        <f t="shared" si="19"/>
        <v>89500</v>
      </c>
      <c r="U54" s="8">
        <f t="shared" si="19"/>
        <v>318572.5</v>
      </c>
      <c r="V54" s="8">
        <f t="shared" si="19"/>
        <v>27200</v>
      </c>
      <c r="W54" s="8">
        <f t="shared" si="19"/>
        <v>0</v>
      </c>
      <c r="X54" s="8">
        <f t="shared" si="19"/>
        <v>0</v>
      </c>
      <c r="Y54" s="8">
        <f t="shared" si="19"/>
        <v>0</v>
      </c>
      <c r="Z54" s="8">
        <f t="shared" si="19"/>
        <v>291372.5</v>
      </c>
      <c r="AA54" s="8">
        <f t="shared" si="19"/>
        <v>407540.458</v>
      </c>
      <c r="AB54" s="8">
        <f t="shared" si="19"/>
        <v>27700</v>
      </c>
      <c r="AC54" s="8">
        <f t="shared" si="19"/>
        <v>0</v>
      </c>
      <c r="AD54" s="8">
        <f t="shared" si="19"/>
        <v>0</v>
      </c>
      <c r="AE54" s="8">
        <f t="shared" si="19"/>
        <v>0</v>
      </c>
      <c r="AF54" s="8">
        <f t="shared" si="19"/>
        <v>379840.458</v>
      </c>
      <c r="AG54" s="8">
        <f t="shared" si="19"/>
        <v>998712.958</v>
      </c>
      <c r="AH54" s="8">
        <f t="shared" si="19"/>
        <v>136500</v>
      </c>
      <c r="AI54" s="8">
        <f t="shared" si="19"/>
        <v>0</v>
      </c>
      <c r="AJ54" s="8">
        <f t="shared" si="19"/>
        <v>0</v>
      </c>
      <c r="AK54" s="8">
        <f t="shared" si="19"/>
        <v>0</v>
      </c>
      <c r="AL54" s="8">
        <f t="shared" si="19"/>
        <v>862212.958</v>
      </c>
    </row>
    <row r="55" spans="1:38" ht="21.75" customHeight="1">
      <c r="A55" s="3" t="s">
        <v>28</v>
      </c>
      <c r="B55" s="31" t="s">
        <v>131</v>
      </c>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3"/>
    </row>
    <row r="56" spans="1:38" ht="33.75">
      <c r="A56" s="4" t="s">
        <v>69</v>
      </c>
      <c r="B56" s="14" t="s">
        <v>132</v>
      </c>
      <c r="C56" s="6">
        <f>SUM(D56:H56)</f>
        <v>16</v>
      </c>
      <c r="D56" s="7"/>
      <c r="E56" s="7"/>
      <c r="F56" s="7"/>
      <c r="G56" s="6">
        <v>16</v>
      </c>
      <c r="H56" s="7"/>
      <c r="I56" s="6">
        <f>SUM(J56:N56)</f>
        <v>16</v>
      </c>
      <c r="J56" s="7"/>
      <c r="K56" s="7"/>
      <c r="L56" s="7"/>
      <c r="M56" s="6">
        <v>16</v>
      </c>
      <c r="N56" s="7"/>
      <c r="O56" s="6">
        <f>SUM(P56:T56)</f>
        <v>16</v>
      </c>
      <c r="P56" s="7"/>
      <c r="Q56" s="7"/>
      <c r="R56" s="7"/>
      <c r="S56" s="6">
        <v>16</v>
      </c>
      <c r="T56" s="7"/>
      <c r="U56" s="6">
        <f>SUM(V56:Z56)</f>
        <v>16</v>
      </c>
      <c r="V56" s="7"/>
      <c r="W56" s="7"/>
      <c r="X56" s="7"/>
      <c r="Y56" s="6">
        <v>16</v>
      </c>
      <c r="Z56" s="7"/>
      <c r="AA56" s="6">
        <f>SUM(AB56:AF56)</f>
        <v>16</v>
      </c>
      <c r="AB56" s="7"/>
      <c r="AC56" s="7"/>
      <c r="AD56" s="7"/>
      <c r="AE56" s="6">
        <v>16</v>
      </c>
      <c r="AF56" s="7"/>
      <c r="AG56" s="6">
        <f>SUM(AH56:AL56)</f>
        <v>80</v>
      </c>
      <c r="AH56" s="6">
        <f aca="true" t="shared" si="20" ref="AH56:AL60">D56+J56+P56+V56+AB56</f>
        <v>0</v>
      </c>
      <c r="AI56" s="6">
        <f t="shared" si="20"/>
        <v>0</v>
      </c>
      <c r="AJ56" s="6">
        <f t="shared" si="20"/>
        <v>0</v>
      </c>
      <c r="AK56" s="6">
        <f t="shared" si="20"/>
        <v>80</v>
      </c>
      <c r="AL56" s="6">
        <f t="shared" si="20"/>
        <v>0</v>
      </c>
    </row>
    <row r="57" spans="1:38" ht="33.75">
      <c r="A57" s="4" t="s">
        <v>70</v>
      </c>
      <c r="B57" s="14" t="s">
        <v>29</v>
      </c>
      <c r="C57" s="6">
        <f>SUM(D57:H57)</f>
        <v>14</v>
      </c>
      <c r="D57" s="7"/>
      <c r="E57" s="7"/>
      <c r="F57" s="7"/>
      <c r="G57" s="6">
        <v>14</v>
      </c>
      <c r="H57" s="7"/>
      <c r="I57" s="6">
        <f>SUM(J57:N57)</f>
        <v>14</v>
      </c>
      <c r="J57" s="7"/>
      <c r="K57" s="7"/>
      <c r="L57" s="7"/>
      <c r="M57" s="6">
        <v>14</v>
      </c>
      <c r="N57" s="7"/>
      <c r="O57" s="6">
        <f>SUM(P57:T57)</f>
        <v>14</v>
      </c>
      <c r="P57" s="7"/>
      <c r="Q57" s="7"/>
      <c r="R57" s="7"/>
      <c r="S57" s="6">
        <v>14</v>
      </c>
      <c r="T57" s="7"/>
      <c r="U57" s="6">
        <f>SUM(V57:Z57)</f>
        <v>14</v>
      </c>
      <c r="V57" s="7"/>
      <c r="W57" s="7"/>
      <c r="X57" s="7"/>
      <c r="Y57" s="6">
        <v>14</v>
      </c>
      <c r="Z57" s="7"/>
      <c r="AA57" s="6">
        <f>SUM(AB57:AF57)</f>
        <v>14</v>
      </c>
      <c r="AB57" s="7"/>
      <c r="AC57" s="7"/>
      <c r="AD57" s="7"/>
      <c r="AE57" s="6">
        <v>14</v>
      </c>
      <c r="AF57" s="7"/>
      <c r="AG57" s="6">
        <f>SUM(AH57:AL57)</f>
        <v>70</v>
      </c>
      <c r="AH57" s="6">
        <f t="shared" si="20"/>
        <v>0</v>
      </c>
      <c r="AI57" s="6">
        <f t="shared" si="20"/>
        <v>0</v>
      </c>
      <c r="AJ57" s="6">
        <f t="shared" si="20"/>
        <v>0</v>
      </c>
      <c r="AK57" s="6">
        <f t="shared" si="20"/>
        <v>70</v>
      </c>
      <c r="AL57" s="6">
        <f t="shared" si="20"/>
        <v>0</v>
      </c>
    </row>
    <row r="58" spans="1:38" ht="22.5">
      <c r="A58" s="4" t="s">
        <v>71</v>
      </c>
      <c r="B58" s="14" t="s">
        <v>133</v>
      </c>
      <c r="C58" s="6">
        <f>SUM(D58:H58)</f>
        <v>3</v>
      </c>
      <c r="D58" s="6"/>
      <c r="E58" s="7"/>
      <c r="F58" s="7"/>
      <c r="G58" s="7"/>
      <c r="H58" s="6">
        <v>3</v>
      </c>
      <c r="I58" s="6">
        <f>SUM(J58:N58)</f>
        <v>3</v>
      </c>
      <c r="J58" s="6"/>
      <c r="K58" s="7"/>
      <c r="L58" s="7"/>
      <c r="M58" s="7"/>
      <c r="N58" s="6">
        <v>3</v>
      </c>
      <c r="O58" s="6">
        <f>SUM(P58:T58)</f>
        <v>3</v>
      </c>
      <c r="P58" s="6"/>
      <c r="Q58" s="7"/>
      <c r="R58" s="7"/>
      <c r="S58" s="7"/>
      <c r="T58" s="6">
        <v>3</v>
      </c>
      <c r="U58" s="6">
        <f>SUM(V58:Z58)</f>
        <v>3</v>
      </c>
      <c r="V58" s="7"/>
      <c r="W58" s="7"/>
      <c r="X58" s="7"/>
      <c r="Y58" s="6">
        <v>3</v>
      </c>
      <c r="Z58" s="7"/>
      <c r="AA58" s="6">
        <f>SUM(AB58:AF58)</f>
        <v>3</v>
      </c>
      <c r="AB58" s="7"/>
      <c r="AC58" s="7"/>
      <c r="AD58" s="7"/>
      <c r="AE58" s="6">
        <v>3</v>
      </c>
      <c r="AF58" s="7"/>
      <c r="AG58" s="6">
        <f>SUM(AH58:AL58)</f>
        <v>15</v>
      </c>
      <c r="AH58" s="6">
        <f t="shared" si="20"/>
        <v>0</v>
      </c>
      <c r="AI58" s="6">
        <f t="shared" si="20"/>
        <v>0</v>
      </c>
      <c r="AJ58" s="6">
        <f t="shared" si="20"/>
        <v>0</v>
      </c>
      <c r="AK58" s="6">
        <f t="shared" si="20"/>
        <v>6</v>
      </c>
      <c r="AL58" s="6">
        <f t="shared" si="20"/>
        <v>9</v>
      </c>
    </row>
    <row r="59" spans="1:38" ht="45">
      <c r="A59" s="4" t="s">
        <v>72</v>
      </c>
      <c r="B59" s="14" t="s">
        <v>134</v>
      </c>
      <c r="C59" s="6">
        <f>SUM(D59:H59)</f>
        <v>16590.8</v>
      </c>
      <c r="D59" s="7"/>
      <c r="E59" s="6"/>
      <c r="F59" s="7"/>
      <c r="G59" s="7"/>
      <c r="H59" s="18">
        <v>16590.8</v>
      </c>
      <c r="I59" s="6">
        <v>16590.8</v>
      </c>
      <c r="J59" s="7"/>
      <c r="K59" s="6"/>
      <c r="L59" s="6"/>
      <c r="M59" s="6">
        <v>8295.4</v>
      </c>
      <c r="N59" s="6">
        <v>8295.4</v>
      </c>
      <c r="O59" s="6">
        <f>SUM(P59:T59)</f>
        <v>16590.8</v>
      </c>
      <c r="P59" s="7"/>
      <c r="Q59" s="6"/>
      <c r="R59" s="6"/>
      <c r="S59" s="6">
        <v>8295.4</v>
      </c>
      <c r="T59" s="6">
        <v>8295.4</v>
      </c>
      <c r="U59" s="6">
        <f>SUM(V59:Z59)</f>
        <v>16590.8</v>
      </c>
      <c r="V59" s="6"/>
      <c r="W59" s="6"/>
      <c r="X59" s="7"/>
      <c r="Y59" s="6">
        <v>8295.4</v>
      </c>
      <c r="Z59" s="6">
        <v>8295.4</v>
      </c>
      <c r="AA59" s="6">
        <f>SUM(AB59:AF59)</f>
        <v>16590.8</v>
      </c>
      <c r="AB59" s="7"/>
      <c r="AC59" s="6"/>
      <c r="AD59" s="6"/>
      <c r="AE59" s="6">
        <v>8295.4</v>
      </c>
      <c r="AF59" s="6">
        <v>8295.4</v>
      </c>
      <c r="AG59" s="6">
        <f>SUM(AH59:AL59)</f>
        <v>82954</v>
      </c>
      <c r="AH59" s="6">
        <f t="shared" si="20"/>
        <v>0</v>
      </c>
      <c r="AI59" s="6">
        <f t="shared" si="20"/>
        <v>0</v>
      </c>
      <c r="AJ59" s="6">
        <f t="shared" si="20"/>
        <v>0</v>
      </c>
      <c r="AK59" s="6">
        <f t="shared" si="20"/>
        <v>33181.6</v>
      </c>
      <c r="AL59" s="6">
        <f t="shared" si="20"/>
        <v>49772.4</v>
      </c>
    </row>
    <row r="60" spans="1:38" ht="22.5">
      <c r="A60" s="4" t="s">
        <v>73</v>
      </c>
      <c r="B60" s="14" t="s">
        <v>30</v>
      </c>
      <c r="C60" s="6">
        <f>SUM(D60:H60)</f>
        <v>3</v>
      </c>
      <c r="D60" s="6"/>
      <c r="E60" s="7"/>
      <c r="F60" s="7"/>
      <c r="G60" s="6">
        <v>3</v>
      </c>
      <c r="H60" s="6"/>
      <c r="I60" s="6">
        <f>SUM(J60:N60)</f>
        <v>3</v>
      </c>
      <c r="J60" s="6"/>
      <c r="K60" s="7"/>
      <c r="L60" s="7"/>
      <c r="M60" s="6">
        <v>3</v>
      </c>
      <c r="N60" s="6"/>
      <c r="O60" s="6">
        <f>SUM(P60:T60)</f>
        <v>3</v>
      </c>
      <c r="P60" s="6"/>
      <c r="Q60" s="7"/>
      <c r="R60" s="7"/>
      <c r="S60" s="6">
        <f>SUM(T60:X60)</f>
        <v>3</v>
      </c>
      <c r="T60" s="6"/>
      <c r="U60" s="6">
        <f>SUM(V60:Z60)</f>
        <v>3</v>
      </c>
      <c r="V60" s="6"/>
      <c r="W60" s="7"/>
      <c r="X60" s="7"/>
      <c r="Y60" s="6">
        <v>3</v>
      </c>
      <c r="Z60" s="7"/>
      <c r="AA60" s="6">
        <f>SUM(AB60:AF60)</f>
        <v>3</v>
      </c>
      <c r="AB60" s="7"/>
      <c r="AC60" s="7"/>
      <c r="AD60" s="7"/>
      <c r="AE60" s="6">
        <v>3</v>
      </c>
      <c r="AF60" s="7"/>
      <c r="AG60" s="6">
        <f>SUM(AH60:AL60)</f>
        <v>15</v>
      </c>
      <c r="AH60" s="6">
        <f t="shared" si="20"/>
        <v>0</v>
      </c>
      <c r="AI60" s="6">
        <f t="shared" si="20"/>
        <v>0</v>
      </c>
      <c r="AJ60" s="6">
        <f t="shared" si="20"/>
        <v>0</v>
      </c>
      <c r="AK60" s="6">
        <f t="shared" si="20"/>
        <v>15</v>
      </c>
      <c r="AL60" s="6">
        <f t="shared" si="20"/>
        <v>0</v>
      </c>
    </row>
    <row r="61" spans="1:38" ht="12" customHeight="1">
      <c r="A61" s="4"/>
      <c r="B61" s="15" t="s">
        <v>20</v>
      </c>
      <c r="C61" s="8">
        <f>SUM(C56:C60)</f>
        <v>16626.8</v>
      </c>
      <c r="D61" s="8">
        <f aca="true" t="shared" si="21" ref="D61:AL61">SUM(D56:D60)</f>
        <v>0</v>
      </c>
      <c r="E61" s="8">
        <f t="shared" si="21"/>
        <v>0</v>
      </c>
      <c r="F61" s="8">
        <f t="shared" si="21"/>
        <v>0</v>
      </c>
      <c r="G61" s="8">
        <f t="shared" si="21"/>
        <v>33</v>
      </c>
      <c r="H61" s="8">
        <f t="shared" si="21"/>
        <v>16593.8</v>
      </c>
      <c r="I61" s="8">
        <f t="shared" si="21"/>
        <v>16626.8</v>
      </c>
      <c r="J61" s="8">
        <f t="shared" si="21"/>
        <v>0</v>
      </c>
      <c r="K61" s="8">
        <f t="shared" si="21"/>
        <v>0</v>
      </c>
      <c r="L61" s="8">
        <f t="shared" si="21"/>
        <v>0</v>
      </c>
      <c r="M61" s="8">
        <f t="shared" si="21"/>
        <v>8328.4</v>
      </c>
      <c r="N61" s="8">
        <f t="shared" si="21"/>
        <v>8298.4</v>
      </c>
      <c r="O61" s="8">
        <f t="shared" si="21"/>
        <v>16626.8</v>
      </c>
      <c r="P61" s="8">
        <f t="shared" si="21"/>
        <v>0</v>
      </c>
      <c r="Q61" s="8">
        <f t="shared" si="21"/>
        <v>0</v>
      </c>
      <c r="R61" s="8">
        <f t="shared" si="21"/>
        <v>0</v>
      </c>
      <c r="S61" s="8">
        <f t="shared" si="21"/>
        <v>8328.4</v>
      </c>
      <c r="T61" s="8">
        <f t="shared" si="21"/>
        <v>8298.4</v>
      </c>
      <c r="U61" s="8">
        <f t="shared" si="21"/>
        <v>16626.8</v>
      </c>
      <c r="V61" s="8">
        <f t="shared" si="21"/>
        <v>0</v>
      </c>
      <c r="W61" s="8">
        <f t="shared" si="21"/>
        <v>0</v>
      </c>
      <c r="X61" s="8">
        <f t="shared" si="21"/>
        <v>0</v>
      </c>
      <c r="Y61" s="8">
        <f t="shared" si="21"/>
        <v>8331.4</v>
      </c>
      <c r="Z61" s="8">
        <f t="shared" si="21"/>
        <v>8295.4</v>
      </c>
      <c r="AA61" s="8">
        <f t="shared" si="21"/>
        <v>16626.8</v>
      </c>
      <c r="AB61" s="8">
        <f t="shared" si="21"/>
        <v>0</v>
      </c>
      <c r="AC61" s="8">
        <f t="shared" si="21"/>
        <v>0</v>
      </c>
      <c r="AD61" s="8">
        <f t="shared" si="21"/>
        <v>0</v>
      </c>
      <c r="AE61" s="8">
        <f t="shared" si="21"/>
        <v>8331.4</v>
      </c>
      <c r="AF61" s="8">
        <f t="shared" si="21"/>
        <v>8295.4</v>
      </c>
      <c r="AG61" s="8">
        <f t="shared" si="21"/>
        <v>83134</v>
      </c>
      <c r="AH61" s="8">
        <f t="shared" si="21"/>
        <v>0</v>
      </c>
      <c r="AI61" s="8">
        <f t="shared" si="21"/>
        <v>0</v>
      </c>
      <c r="AJ61" s="8">
        <f t="shared" si="21"/>
        <v>0</v>
      </c>
      <c r="AK61" s="8">
        <f t="shared" si="21"/>
        <v>33352.6</v>
      </c>
      <c r="AL61" s="8">
        <f t="shared" si="21"/>
        <v>49781.4</v>
      </c>
    </row>
    <row r="62" spans="1:38" ht="33" customHeight="1">
      <c r="A62" s="3" t="s">
        <v>31</v>
      </c>
      <c r="B62" s="34" t="s">
        <v>161</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6"/>
    </row>
    <row r="63" spans="1:38" ht="33.75">
      <c r="A63" s="4" t="s">
        <v>74</v>
      </c>
      <c r="B63" s="14" t="s">
        <v>156</v>
      </c>
      <c r="C63" s="6">
        <f>SUM(D63:H63)</f>
        <v>3135</v>
      </c>
      <c r="D63" s="6"/>
      <c r="F63" s="7"/>
      <c r="G63" s="7"/>
      <c r="H63" s="6">
        <v>3135</v>
      </c>
      <c r="I63" s="6">
        <f>SUM(J63:N63)</f>
        <v>3135</v>
      </c>
      <c r="J63" s="6"/>
      <c r="L63" s="7"/>
      <c r="M63" s="7"/>
      <c r="N63" s="6">
        <v>3135</v>
      </c>
      <c r="O63" s="6">
        <f>SUM(P63:T63)</f>
        <v>3135</v>
      </c>
      <c r="P63" s="6"/>
      <c r="R63" s="7"/>
      <c r="S63" s="7"/>
      <c r="T63" s="6">
        <v>3135</v>
      </c>
      <c r="U63" s="6">
        <f>SUM(V63:Z63)</f>
        <v>3135</v>
      </c>
      <c r="V63" s="6"/>
      <c r="X63" s="7"/>
      <c r="Y63" s="7"/>
      <c r="Z63" s="6">
        <v>3135</v>
      </c>
      <c r="AA63" s="6">
        <f>SUM(AB63:AF63)</f>
        <v>3135</v>
      </c>
      <c r="AB63" s="7"/>
      <c r="AD63" s="7"/>
      <c r="AE63" s="7"/>
      <c r="AF63" s="6">
        <v>3135</v>
      </c>
      <c r="AG63" s="6">
        <v>0</v>
      </c>
      <c r="AH63" s="6">
        <f aca="true" t="shared" si="22" ref="AH63:AL66">D63+J63+P63+V63+AB63</f>
        <v>0</v>
      </c>
      <c r="AI63" s="6">
        <f>E63+K63+Q63+W63+AC63</f>
        <v>0</v>
      </c>
      <c r="AJ63" s="6">
        <f>F63+L63+R63+X63+AD63</f>
        <v>0</v>
      </c>
      <c r="AK63" s="6">
        <f>G63+M63+S63+Y63+AE63</f>
        <v>0</v>
      </c>
      <c r="AL63" s="6">
        <v>0</v>
      </c>
    </row>
    <row r="64" spans="1:38" ht="33.75">
      <c r="A64" s="4" t="s">
        <v>75</v>
      </c>
      <c r="B64" s="14" t="s">
        <v>135</v>
      </c>
      <c r="C64" s="6">
        <f>SUM(D64:H64)</f>
        <v>700</v>
      </c>
      <c r="D64" s="6">
        <v>700</v>
      </c>
      <c r="E64" s="7"/>
      <c r="F64" s="7"/>
      <c r="G64" s="7"/>
      <c r="H64" s="7"/>
      <c r="I64" s="6">
        <f>SUM(J64:N64)</f>
        <v>700</v>
      </c>
      <c r="J64" s="6">
        <v>700</v>
      </c>
      <c r="K64" s="7"/>
      <c r="L64" s="7"/>
      <c r="M64" s="7"/>
      <c r="N64" s="7"/>
      <c r="O64" s="6">
        <f>SUM(P64:T64)</f>
        <v>700</v>
      </c>
      <c r="P64" s="6">
        <v>700</v>
      </c>
      <c r="Q64" s="7"/>
      <c r="R64" s="7"/>
      <c r="S64" s="7"/>
      <c r="T64" s="7"/>
      <c r="U64" s="6">
        <f>SUM(V64:Z64)</f>
        <v>700</v>
      </c>
      <c r="V64" s="6">
        <v>700</v>
      </c>
      <c r="W64" s="7"/>
      <c r="X64" s="7"/>
      <c r="Y64" s="7"/>
      <c r="Z64" s="7"/>
      <c r="AA64" s="6">
        <f>SUM(AB64:AF64)</f>
        <v>700</v>
      </c>
      <c r="AB64" s="6">
        <v>700</v>
      </c>
      <c r="AC64" s="7"/>
      <c r="AD64" s="7"/>
      <c r="AE64" s="7"/>
      <c r="AF64" s="7"/>
      <c r="AG64" s="6">
        <f>SUM(AH64:AL64)</f>
        <v>3500</v>
      </c>
      <c r="AH64" s="6">
        <f t="shared" si="22"/>
        <v>3500</v>
      </c>
      <c r="AI64" s="6">
        <f t="shared" si="22"/>
        <v>0</v>
      </c>
      <c r="AJ64" s="6">
        <f t="shared" si="22"/>
        <v>0</v>
      </c>
      <c r="AK64" s="6">
        <f t="shared" si="22"/>
        <v>0</v>
      </c>
      <c r="AL64" s="6">
        <f t="shared" si="22"/>
        <v>0</v>
      </c>
    </row>
    <row r="65" spans="1:38" ht="22.5">
      <c r="A65" s="4" t="s">
        <v>76</v>
      </c>
      <c r="B65" s="14" t="s">
        <v>157</v>
      </c>
      <c r="C65" s="6">
        <f>SUM(D65:H65)</f>
        <v>50</v>
      </c>
      <c r="D65" s="7"/>
      <c r="E65" s="7"/>
      <c r="F65" s="7"/>
      <c r="G65" s="6">
        <v>50</v>
      </c>
      <c r="H65" s="7"/>
      <c r="I65" s="6">
        <f>SUM(J65:N65)</f>
        <v>50</v>
      </c>
      <c r="J65" s="6">
        <v>50</v>
      </c>
      <c r="K65" s="7"/>
      <c r="L65" s="7"/>
      <c r="M65" s="7"/>
      <c r="N65" s="7"/>
      <c r="O65" s="6">
        <f>SUM(P65:T65)</f>
        <v>50</v>
      </c>
      <c r="P65" s="6">
        <v>50</v>
      </c>
      <c r="Q65" s="7"/>
      <c r="R65" s="7"/>
      <c r="S65" s="7"/>
      <c r="T65" s="7"/>
      <c r="U65" s="6">
        <f>SUM(V65:Z65)</f>
        <v>50</v>
      </c>
      <c r="V65" s="6">
        <v>50</v>
      </c>
      <c r="W65" s="7"/>
      <c r="X65" s="7"/>
      <c r="Y65" s="7"/>
      <c r="Z65" s="7"/>
      <c r="AA65" s="6">
        <f>SUM(AB65:AF65)</f>
        <v>50</v>
      </c>
      <c r="AB65" s="6">
        <v>50</v>
      </c>
      <c r="AC65" s="7"/>
      <c r="AD65" s="7"/>
      <c r="AE65" s="7"/>
      <c r="AF65" s="7"/>
      <c r="AG65" s="6">
        <f>SUM(AH65:AL65)</f>
        <v>250</v>
      </c>
      <c r="AH65" s="6">
        <f t="shared" si="22"/>
        <v>200</v>
      </c>
      <c r="AI65" s="6">
        <f t="shared" si="22"/>
        <v>0</v>
      </c>
      <c r="AJ65" s="6">
        <f t="shared" si="22"/>
        <v>0</v>
      </c>
      <c r="AK65" s="6">
        <f t="shared" si="22"/>
        <v>50</v>
      </c>
      <c r="AL65" s="6">
        <f t="shared" si="22"/>
        <v>0</v>
      </c>
    </row>
    <row r="66" spans="1:38" ht="33.75">
      <c r="A66" s="4" t="s">
        <v>77</v>
      </c>
      <c r="B66" s="14" t="s">
        <v>158</v>
      </c>
      <c r="C66" s="6">
        <f>SUM(D66:H66)</f>
        <v>7</v>
      </c>
      <c r="D66" s="6">
        <v>7</v>
      </c>
      <c r="E66" s="7"/>
      <c r="F66" s="7"/>
      <c r="G66" s="7"/>
      <c r="H66" s="7"/>
      <c r="I66" s="6">
        <f>SUM(J66:N66)</f>
        <v>7</v>
      </c>
      <c r="J66" s="7">
        <v>7</v>
      </c>
      <c r="K66" s="7"/>
      <c r="L66" s="7"/>
      <c r="M66" s="7"/>
      <c r="N66" s="7"/>
      <c r="O66" s="6">
        <f>SUM(P66:T66)</f>
        <v>7</v>
      </c>
      <c r="P66" s="7">
        <v>7</v>
      </c>
      <c r="Q66" s="7"/>
      <c r="R66" s="7"/>
      <c r="S66" s="7"/>
      <c r="T66" s="7"/>
      <c r="U66" s="6">
        <f>SUM(V66:Z66)</f>
        <v>7</v>
      </c>
      <c r="V66" s="6">
        <v>7</v>
      </c>
      <c r="W66" s="7"/>
      <c r="X66" s="7"/>
      <c r="Y66" s="7"/>
      <c r="Z66" s="7"/>
      <c r="AA66" s="6">
        <f>SUM(AB66:AF66)</f>
        <v>7</v>
      </c>
      <c r="AB66" s="6">
        <v>7</v>
      </c>
      <c r="AC66" s="7"/>
      <c r="AD66" s="7"/>
      <c r="AE66" s="7"/>
      <c r="AF66" s="7"/>
      <c r="AG66" s="6">
        <f>SUM(AH66:AL66)</f>
        <v>35</v>
      </c>
      <c r="AH66" s="6">
        <f t="shared" si="22"/>
        <v>35</v>
      </c>
      <c r="AI66" s="6">
        <f t="shared" si="22"/>
        <v>0</v>
      </c>
      <c r="AJ66" s="6">
        <f t="shared" si="22"/>
        <v>0</v>
      </c>
      <c r="AK66" s="6">
        <f t="shared" si="22"/>
        <v>0</v>
      </c>
      <c r="AL66" s="6">
        <f t="shared" si="22"/>
        <v>0</v>
      </c>
    </row>
    <row r="67" spans="1:38" ht="15.75">
      <c r="A67" s="4"/>
      <c r="B67" s="15" t="s">
        <v>20</v>
      </c>
      <c r="C67" s="8">
        <f>SUM(C63:C66)</f>
        <v>3892</v>
      </c>
      <c r="D67" s="8">
        <f aca="true" t="shared" si="23" ref="D67:AL67">SUM(D63:D66)</f>
        <v>707</v>
      </c>
      <c r="E67" s="8">
        <f t="shared" si="23"/>
        <v>0</v>
      </c>
      <c r="F67" s="8">
        <f t="shared" si="23"/>
        <v>0</v>
      </c>
      <c r="G67" s="8">
        <f t="shared" si="23"/>
        <v>50</v>
      </c>
      <c r="H67" s="8">
        <f>SUM(H63:H66)</f>
        <v>3135</v>
      </c>
      <c r="I67" s="8">
        <f t="shared" si="23"/>
        <v>3892</v>
      </c>
      <c r="J67" s="8">
        <f t="shared" si="23"/>
        <v>757</v>
      </c>
      <c r="K67" s="8">
        <f t="shared" si="23"/>
        <v>0</v>
      </c>
      <c r="L67" s="8">
        <f t="shared" si="23"/>
        <v>0</v>
      </c>
      <c r="M67" s="8">
        <f t="shared" si="23"/>
        <v>0</v>
      </c>
      <c r="N67" s="8">
        <f>SUM(N63:N66)</f>
        <v>3135</v>
      </c>
      <c r="O67" s="8">
        <f t="shared" si="23"/>
        <v>3892</v>
      </c>
      <c r="P67" s="8">
        <f t="shared" si="23"/>
        <v>757</v>
      </c>
      <c r="Q67" s="8">
        <f t="shared" si="23"/>
        <v>0</v>
      </c>
      <c r="R67" s="8">
        <f t="shared" si="23"/>
        <v>0</v>
      </c>
      <c r="S67" s="8">
        <f t="shared" si="23"/>
        <v>0</v>
      </c>
      <c r="T67" s="8">
        <f>SUM(T63:T66)</f>
        <v>3135</v>
      </c>
      <c r="U67" s="8">
        <f t="shared" si="23"/>
        <v>3892</v>
      </c>
      <c r="V67" s="8">
        <f t="shared" si="23"/>
        <v>757</v>
      </c>
      <c r="W67" s="8">
        <f t="shared" si="23"/>
        <v>0</v>
      </c>
      <c r="X67" s="8">
        <f t="shared" si="23"/>
        <v>0</v>
      </c>
      <c r="Y67" s="8">
        <f t="shared" si="23"/>
        <v>0</v>
      </c>
      <c r="Z67" s="8">
        <f>SUM(Z63:Z66)</f>
        <v>3135</v>
      </c>
      <c r="AA67" s="8">
        <f t="shared" si="23"/>
        <v>3892</v>
      </c>
      <c r="AB67" s="8">
        <f t="shared" si="23"/>
        <v>757</v>
      </c>
      <c r="AC67" s="8">
        <f t="shared" si="23"/>
        <v>0</v>
      </c>
      <c r="AD67" s="8">
        <f t="shared" si="23"/>
        <v>0</v>
      </c>
      <c r="AE67" s="8">
        <f t="shared" si="23"/>
        <v>0</v>
      </c>
      <c r="AF67" s="8">
        <f>SUM(AF63:AF66)</f>
        <v>3135</v>
      </c>
      <c r="AG67" s="8">
        <f t="shared" si="23"/>
        <v>3785</v>
      </c>
      <c r="AH67" s="8">
        <f t="shared" si="23"/>
        <v>3735</v>
      </c>
      <c r="AI67" s="8">
        <f t="shared" si="23"/>
        <v>0</v>
      </c>
      <c r="AJ67" s="8">
        <f t="shared" si="23"/>
        <v>0</v>
      </c>
      <c r="AK67" s="8">
        <f t="shared" si="23"/>
        <v>50</v>
      </c>
      <c r="AL67" s="8">
        <f t="shared" si="23"/>
        <v>0</v>
      </c>
    </row>
    <row r="68" spans="1:38" ht="27.75" customHeight="1">
      <c r="A68" s="3" t="s">
        <v>32</v>
      </c>
      <c r="B68" s="31" t="s">
        <v>0</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3"/>
    </row>
    <row r="69" spans="1:38" ht="22.5">
      <c r="A69" s="4" t="s">
        <v>78</v>
      </c>
      <c r="B69" s="14" t="s">
        <v>33</v>
      </c>
      <c r="C69" s="6">
        <f>SUM(D69:H69)</f>
        <v>500</v>
      </c>
      <c r="D69" s="7"/>
      <c r="E69" s="7"/>
      <c r="F69" s="7"/>
      <c r="G69" s="6">
        <v>500</v>
      </c>
      <c r="H69" s="7"/>
      <c r="I69" s="6">
        <f>SUM(J69:N69)</f>
        <v>500</v>
      </c>
      <c r="J69" s="7"/>
      <c r="K69" s="7"/>
      <c r="L69" s="7"/>
      <c r="M69" s="6">
        <v>500</v>
      </c>
      <c r="N69" s="7"/>
      <c r="O69" s="6">
        <f>SUM(P69:T69)</f>
        <v>500</v>
      </c>
      <c r="P69" s="7"/>
      <c r="Q69" s="7"/>
      <c r="R69" s="7"/>
      <c r="S69" s="6">
        <v>500</v>
      </c>
      <c r="T69" s="7"/>
      <c r="U69" s="6">
        <f>SUM(V69:Z69)</f>
        <v>500</v>
      </c>
      <c r="V69" s="7"/>
      <c r="W69" s="7"/>
      <c r="X69" s="7"/>
      <c r="Y69" s="6">
        <v>500</v>
      </c>
      <c r="Z69" s="7"/>
      <c r="AA69" s="6">
        <f>SUM(AB69:AF69)</f>
        <v>500</v>
      </c>
      <c r="AB69" s="7"/>
      <c r="AC69" s="7"/>
      <c r="AD69" s="7"/>
      <c r="AE69" s="6">
        <v>500</v>
      </c>
      <c r="AF69" s="7"/>
      <c r="AG69" s="6">
        <f>SUM(AH69:AL69)</f>
        <v>2500</v>
      </c>
      <c r="AH69" s="6">
        <f aca="true" t="shared" si="24" ref="AH69:AL70">D69+J69+P69+V69+AB69</f>
        <v>0</v>
      </c>
      <c r="AI69" s="6">
        <f t="shared" si="24"/>
        <v>0</v>
      </c>
      <c r="AJ69" s="6">
        <f t="shared" si="24"/>
        <v>0</v>
      </c>
      <c r="AK69" s="6">
        <f t="shared" si="24"/>
        <v>2500</v>
      </c>
      <c r="AL69" s="6">
        <f t="shared" si="24"/>
        <v>0</v>
      </c>
    </row>
    <row r="70" spans="1:38" ht="45">
      <c r="A70" s="4" t="s">
        <v>79</v>
      </c>
      <c r="B70" s="14" t="s">
        <v>1</v>
      </c>
      <c r="C70" s="6">
        <f>SUM(D70:H70)</f>
        <v>224</v>
      </c>
      <c r="D70" s="7"/>
      <c r="E70" s="7"/>
      <c r="F70" s="7"/>
      <c r="G70" s="6">
        <v>224</v>
      </c>
      <c r="H70" s="7"/>
      <c r="I70" s="6">
        <f>SUM(J70:N70)</f>
        <v>224</v>
      </c>
      <c r="J70" s="7"/>
      <c r="K70" s="7"/>
      <c r="L70" s="7"/>
      <c r="M70" s="6">
        <v>224</v>
      </c>
      <c r="N70" s="7"/>
      <c r="O70" s="6">
        <f>SUM(P70:T70)</f>
        <v>224</v>
      </c>
      <c r="P70" s="7"/>
      <c r="Q70" s="7"/>
      <c r="R70" s="7"/>
      <c r="S70" s="6">
        <v>224</v>
      </c>
      <c r="T70" s="7"/>
      <c r="U70" s="6">
        <f>SUM(V70:Z70)</f>
        <v>224</v>
      </c>
      <c r="V70" s="7"/>
      <c r="W70" s="7"/>
      <c r="X70" s="7"/>
      <c r="Y70" s="6">
        <v>224</v>
      </c>
      <c r="Z70" s="7"/>
      <c r="AA70" s="6">
        <f>SUM(AB70:AF70)</f>
        <v>224</v>
      </c>
      <c r="AB70" s="7"/>
      <c r="AC70" s="7"/>
      <c r="AD70" s="7"/>
      <c r="AE70" s="6">
        <v>224</v>
      </c>
      <c r="AF70" s="7"/>
      <c r="AG70" s="6">
        <f>SUM(AH70:AL70)</f>
        <v>1120</v>
      </c>
      <c r="AH70" s="6">
        <f t="shared" si="24"/>
        <v>0</v>
      </c>
      <c r="AI70" s="6">
        <f t="shared" si="24"/>
        <v>0</v>
      </c>
      <c r="AJ70" s="6">
        <f t="shared" si="24"/>
        <v>0</v>
      </c>
      <c r="AK70" s="6">
        <f t="shared" si="24"/>
        <v>1120</v>
      </c>
      <c r="AL70" s="6">
        <f t="shared" si="24"/>
        <v>0</v>
      </c>
    </row>
    <row r="71" spans="1:38" ht="15.75">
      <c r="A71" s="4"/>
      <c r="B71" s="15" t="s">
        <v>20</v>
      </c>
      <c r="C71" s="8">
        <f>SUM(C69:C70)</f>
        <v>724</v>
      </c>
      <c r="D71" s="8">
        <f aca="true" t="shared" si="25" ref="D71:AL71">SUM(D69:D70)</f>
        <v>0</v>
      </c>
      <c r="E71" s="8">
        <f t="shared" si="25"/>
        <v>0</v>
      </c>
      <c r="F71" s="8">
        <f t="shared" si="25"/>
        <v>0</v>
      </c>
      <c r="G71" s="8">
        <f t="shared" si="25"/>
        <v>724</v>
      </c>
      <c r="H71" s="8">
        <f t="shared" si="25"/>
        <v>0</v>
      </c>
      <c r="I71" s="8">
        <f t="shared" si="25"/>
        <v>724</v>
      </c>
      <c r="J71" s="8">
        <f t="shared" si="25"/>
        <v>0</v>
      </c>
      <c r="K71" s="8">
        <f t="shared" si="25"/>
        <v>0</v>
      </c>
      <c r="L71" s="8">
        <f t="shared" si="25"/>
        <v>0</v>
      </c>
      <c r="M71" s="8">
        <f t="shared" si="25"/>
        <v>724</v>
      </c>
      <c r="N71" s="8">
        <f t="shared" si="25"/>
        <v>0</v>
      </c>
      <c r="O71" s="8">
        <f t="shared" si="25"/>
        <v>724</v>
      </c>
      <c r="P71" s="8">
        <f t="shared" si="25"/>
        <v>0</v>
      </c>
      <c r="Q71" s="8">
        <f t="shared" si="25"/>
        <v>0</v>
      </c>
      <c r="R71" s="8">
        <f t="shared" si="25"/>
        <v>0</v>
      </c>
      <c r="S71" s="8">
        <f t="shared" si="25"/>
        <v>724</v>
      </c>
      <c r="T71" s="8">
        <f t="shared" si="25"/>
        <v>0</v>
      </c>
      <c r="U71" s="8">
        <f t="shared" si="25"/>
        <v>724</v>
      </c>
      <c r="V71" s="8">
        <f t="shared" si="25"/>
        <v>0</v>
      </c>
      <c r="W71" s="8">
        <f t="shared" si="25"/>
        <v>0</v>
      </c>
      <c r="X71" s="8">
        <f t="shared" si="25"/>
        <v>0</v>
      </c>
      <c r="Y71" s="8">
        <f t="shared" si="25"/>
        <v>724</v>
      </c>
      <c r="Z71" s="8">
        <f t="shared" si="25"/>
        <v>0</v>
      </c>
      <c r="AA71" s="8">
        <f t="shared" si="25"/>
        <v>724</v>
      </c>
      <c r="AB71" s="8">
        <f t="shared" si="25"/>
        <v>0</v>
      </c>
      <c r="AC71" s="8">
        <f t="shared" si="25"/>
        <v>0</v>
      </c>
      <c r="AD71" s="8">
        <f t="shared" si="25"/>
        <v>0</v>
      </c>
      <c r="AE71" s="8">
        <f t="shared" si="25"/>
        <v>724</v>
      </c>
      <c r="AF71" s="8">
        <f t="shared" si="25"/>
        <v>0</v>
      </c>
      <c r="AG71" s="8">
        <f t="shared" si="25"/>
        <v>3620</v>
      </c>
      <c r="AH71" s="8">
        <f t="shared" si="25"/>
        <v>0</v>
      </c>
      <c r="AI71" s="8">
        <f t="shared" si="25"/>
        <v>0</v>
      </c>
      <c r="AJ71" s="8">
        <f t="shared" si="25"/>
        <v>0</v>
      </c>
      <c r="AK71" s="8">
        <f t="shared" si="25"/>
        <v>3620</v>
      </c>
      <c r="AL71" s="8">
        <f t="shared" si="25"/>
        <v>0</v>
      </c>
    </row>
    <row r="72" spans="1:38" ht="25.5" customHeight="1">
      <c r="A72" s="3" t="s">
        <v>34</v>
      </c>
      <c r="B72" s="31" t="s">
        <v>145</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3"/>
    </row>
    <row r="73" spans="1:38" ht="33.75">
      <c r="A73" s="4" t="s">
        <v>80</v>
      </c>
      <c r="B73" s="14" t="s">
        <v>2</v>
      </c>
      <c r="C73" s="6">
        <f>SUM(D73:H73)</f>
        <v>91.2</v>
      </c>
      <c r="D73" s="6">
        <v>91.2</v>
      </c>
      <c r="E73" s="7"/>
      <c r="F73" s="7"/>
      <c r="G73" s="7"/>
      <c r="H73" s="7"/>
      <c r="I73" s="6">
        <f>SUM(J73:N73)</f>
        <v>91.2</v>
      </c>
      <c r="J73" s="6">
        <v>91.2</v>
      </c>
      <c r="K73" s="7"/>
      <c r="L73" s="7"/>
      <c r="M73" s="7"/>
      <c r="N73" s="7"/>
      <c r="O73" s="6">
        <f>SUM(P73:T73)</f>
        <v>91.2</v>
      </c>
      <c r="P73" s="6">
        <v>91.2</v>
      </c>
      <c r="Q73" s="7"/>
      <c r="R73" s="7"/>
      <c r="S73" s="7"/>
      <c r="T73" s="7"/>
      <c r="U73" s="6">
        <f>SUM(V73:Z73)</f>
        <v>91.2</v>
      </c>
      <c r="V73" s="6">
        <v>91.2</v>
      </c>
      <c r="W73" s="7"/>
      <c r="X73" s="7"/>
      <c r="Y73" s="7"/>
      <c r="Z73" s="7"/>
      <c r="AA73" s="6">
        <f>SUM(AB73:AF73)</f>
        <v>91.2</v>
      </c>
      <c r="AB73" s="6">
        <v>91.2</v>
      </c>
      <c r="AC73" s="7"/>
      <c r="AD73" s="7"/>
      <c r="AE73" s="7"/>
      <c r="AF73" s="7"/>
      <c r="AG73" s="6">
        <f>SUM(AH73:AL73)</f>
        <v>456</v>
      </c>
      <c r="AH73" s="6">
        <f aca="true" t="shared" si="26" ref="AH73:AL77">D73+J73+P73+V73+AB73</f>
        <v>456</v>
      </c>
      <c r="AI73" s="6">
        <f t="shared" si="26"/>
        <v>0</v>
      </c>
      <c r="AJ73" s="6">
        <f t="shared" si="26"/>
        <v>0</v>
      </c>
      <c r="AK73" s="6">
        <f t="shared" si="26"/>
        <v>0</v>
      </c>
      <c r="AL73" s="6">
        <f t="shared" si="26"/>
        <v>0</v>
      </c>
    </row>
    <row r="74" spans="1:38" ht="15.75">
      <c r="A74" s="4" t="s">
        <v>81</v>
      </c>
      <c r="B74" s="14" t="s">
        <v>3</v>
      </c>
      <c r="C74" s="6">
        <f>SUM(D74:H74)</f>
        <v>219</v>
      </c>
      <c r="D74" s="6">
        <v>219</v>
      </c>
      <c r="E74" s="7"/>
      <c r="F74" s="7"/>
      <c r="G74" s="7"/>
      <c r="H74" s="7"/>
      <c r="I74" s="6">
        <f>SUM(J74:N74)</f>
        <v>219</v>
      </c>
      <c r="J74" s="6">
        <v>219</v>
      </c>
      <c r="K74" s="7"/>
      <c r="L74" s="7"/>
      <c r="M74" s="7"/>
      <c r="N74" s="7"/>
      <c r="O74" s="6">
        <f>SUM(P74:T74)</f>
        <v>219</v>
      </c>
      <c r="P74" s="6">
        <v>219</v>
      </c>
      <c r="Q74" s="7"/>
      <c r="R74" s="7"/>
      <c r="S74" s="7"/>
      <c r="T74" s="7"/>
      <c r="U74" s="6">
        <f>SUM(V74:Z74)</f>
        <v>219</v>
      </c>
      <c r="V74" s="6">
        <v>219</v>
      </c>
      <c r="W74" s="7"/>
      <c r="X74" s="7"/>
      <c r="Y74" s="7"/>
      <c r="Z74" s="7"/>
      <c r="AA74" s="6">
        <f>SUM(AB74:AF74)</f>
        <v>220</v>
      </c>
      <c r="AB74" s="6">
        <v>220</v>
      </c>
      <c r="AC74" s="7"/>
      <c r="AD74" s="7"/>
      <c r="AE74" s="7"/>
      <c r="AF74" s="7"/>
      <c r="AG74" s="6">
        <f>SUM(AH74:AL74)</f>
        <v>1096</v>
      </c>
      <c r="AH74" s="6">
        <f t="shared" si="26"/>
        <v>1096</v>
      </c>
      <c r="AI74" s="6">
        <f t="shared" si="26"/>
        <v>0</v>
      </c>
      <c r="AJ74" s="6">
        <f t="shared" si="26"/>
        <v>0</v>
      </c>
      <c r="AK74" s="6">
        <f t="shared" si="26"/>
        <v>0</v>
      </c>
      <c r="AL74" s="6">
        <f t="shared" si="26"/>
        <v>0</v>
      </c>
    </row>
    <row r="75" spans="1:38" ht="22.5">
      <c r="A75" s="4" t="s">
        <v>82</v>
      </c>
      <c r="B75" s="14" t="s">
        <v>4</v>
      </c>
      <c r="C75" s="6">
        <f>SUM(D75:H75)</f>
        <v>61</v>
      </c>
      <c r="D75" s="6">
        <v>61</v>
      </c>
      <c r="E75" s="7"/>
      <c r="F75" s="7"/>
      <c r="G75" s="7"/>
      <c r="H75" s="7"/>
      <c r="I75" s="6">
        <f>SUM(J75:N75)</f>
        <v>61</v>
      </c>
      <c r="J75" s="6">
        <v>61</v>
      </c>
      <c r="K75" s="7"/>
      <c r="L75" s="7"/>
      <c r="M75" s="7"/>
      <c r="N75" s="7"/>
      <c r="O75" s="6">
        <f>SUM(P75:T75)</f>
        <v>61</v>
      </c>
      <c r="P75" s="6">
        <v>61</v>
      </c>
      <c r="Q75" s="7"/>
      <c r="R75" s="7"/>
      <c r="S75" s="7"/>
      <c r="T75" s="7"/>
      <c r="U75" s="6">
        <f>SUM(V75:Z75)</f>
        <v>61</v>
      </c>
      <c r="V75" s="6">
        <v>61</v>
      </c>
      <c r="W75" s="7"/>
      <c r="X75" s="7"/>
      <c r="Y75" s="7"/>
      <c r="Z75" s="7"/>
      <c r="AA75" s="6">
        <f>SUM(AB75:AF75)</f>
        <v>61</v>
      </c>
      <c r="AB75" s="6">
        <v>61</v>
      </c>
      <c r="AC75" s="7"/>
      <c r="AD75" s="7"/>
      <c r="AE75" s="7"/>
      <c r="AF75" s="7"/>
      <c r="AG75" s="6">
        <f>SUM(AH75:AL75)</f>
        <v>305</v>
      </c>
      <c r="AH75" s="6">
        <f t="shared" si="26"/>
        <v>305</v>
      </c>
      <c r="AI75" s="6">
        <f t="shared" si="26"/>
        <v>0</v>
      </c>
      <c r="AJ75" s="6">
        <f t="shared" si="26"/>
        <v>0</v>
      </c>
      <c r="AK75" s="6">
        <f t="shared" si="26"/>
        <v>0</v>
      </c>
      <c r="AL75" s="6">
        <f t="shared" si="26"/>
        <v>0</v>
      </c>
    </row>
    <row r="76" spans="1:38" ht="22.5">
      <c r="A76" s="4" t="s">
        <v>83</v>
      </c>
      <c r="B76" s="14" t="s">
        <v>35</v>
      </c>
      <c r="C76" s="6">
        <f>SUM(D76:H76)</f>
        <v>55</v>
      </c>
      <c r="D76" s="6">
        <v>55</v>
      </c>
      <c r="E76" s="7"/>
      <c r="F76" s="7"/>
      <c r="G76" s="7"/>
      <c r="H76" s="7"/>
      <c r="I76" s="6">
        <f>SUM(J76:N76)</f>
        <v>55</v>
      </c>
      <c r="J76" s="6">
        <v>55</v>
      </c>
      <c r="K76" s="7"/>
      <c r="L76" s="7"/>
      <c r="M76" s="7"/>
      <c r="N76" s="7"/>
      <c r="O76" s="6">
        <f>SUM(P76:T76)</f>
        <v>55</v>
      </c>
      <c r="P76" s="6">
        <v>55</v>
      </c>
      <c r="Q76" s="7"/>
      <c r="R76" s="7"/>
      <c r="S76" s="7"/>
      <c r="T76" s="7"/>
      <c r="U76" s="6">
        <f>SUM(V76:Z76)</f>
        <v>55</v>
      </c>
      <c r="V76" s="6">
        <v>55</v>
      </c>
      <c r="W76" s="7"/>
      <c r="X76" s="7"/>
      <c r="Y76" s="7"/>
      <c r="Z76" s="7"/>
      <c r="AA76" s="6">
        <f>SUM(AB76:AF76)</f>
        <v>55</v>
      </c>
      <c r="AB76" s="6">
        <v>55</v>
      </c>
      <c r="AC76" s="7"/>
      <c r="AD76" s="7"/>
      <c r="AE76" s="7"/>
      <c r="AF76" s="7"/>
      <c r="AG76" s="6">
        <f>SUM(AH76:AL76)</f>
        <v>275</v>
      </c>
      <c r="AH76" s="6">
        <f t="shared" si="26"/>
        <v>275</v>
      </c>
      <c r="AI76" s="6">
        <f t="shared" si="26"/>
        <v>0</v>
      </c>
      <c r="AJ76" s="6">
        <f t="shared" si="26"/>
        <v>0</v>
      </c>
      <c r="AK76" s="6">
        <f t="shared" si="26"/>
        <v>0</v>
      </c>
      <c r="AL76" s="6">
        <f t="shared" si="26"/>
        <v>0</v>
      </c>
    </row>
    <row r="77" spans="1:38" ht="33.75">
      <c r="A77" s="4" t="s">
        <v>84</v>
      </c>
      <c r="B77" s="14" t="s">
        <v>5</v>
      </c>
      <c r="C77" s="6">
        <f>SUM(D77:H77)</f>
        <v>520</v>
      </c>
      <c r="D77" s="6">
        <v>520</v>
      </c>
      <c r="E77" s="7"/>
      <c r="F77" s="7"/>
      <c r="G77" s="7"/>
      <c r="H77" s="7"/>
      <c r="I77" s="6">
        <f>SUM(J77:N77)</f>
        <v>520</v>
      </c>
      <c r="J77" s="6">
        <v>520</v>
      </c>
      <c r="K77" s="7"/>
      <c r="L77" s="7"/>
      <c r="M77" s="7"/>
      <c r="N77" s="7"/>
      <c r="O77" s="6">
        <f>SUM(P77:T77)</f>
        <v>520</v>
      </c>
      <c r="P77" s="6">
        <v>520</v>
      </c>
      <c r="Q77" s="7"/>
      <c r="R77" s="7"/>
      <c r="S77" s="7"/>
      <c r="T77" s="7"/>
      <c r="U77" s="6">
        <f>SUM(V77:Z77)</f>
        <v>520</v>
      </c>
      <c r="V77" s="6">
        <v>520</v>
      </c>
      <c r="W77" s="7"/>
      <c r="X77" s="7"/>
      <c r="Y77" s="7"/>
      <c r="Z77" s="7"/>
      <c r="AA77" s="6">
        <f>SUM(AB77:AF77)</f>
        <v>520</v>
      </c>
      <c r="AB77" s="6">
        <v>520</v>
      </c>
      <c r="AC77" s="7"/>
      <c r="AD77" s="7"/>
      <c r="AE77" s="7"/>
      <c r="AF77" s="7"/>
      <c r="AG77" s="6">
        <f>SUM(AH77:AL77)</f>
        <v>2600</v>
      </c>
      <c r="AH77" s="6">
        <f t="shared" si="26"/>
        <v>2600</v>
      </c>
      <c r="AI77" s="6">
        <f t="shared" si="26"/>
        <v>0</v>
      </c>
      <c r="AJ77" s="6">
        <f t="shared" si="26"/>
        <v>0</v>
      </c>
      <c r="AK77" s="6">
        <f t="shared" si="26"/>
        <v>0</v>
      </c>
      <c r="AL77" s="6">
        <f t="shared" si="26"/>
        <v>0</v>
      </c>
    </row>
    <row r="78" spans="1:38" ht="15.75">
      <c r="A78" s="4"/>
      <c r="B78" s="15" t="s">
        <v>20</v>
      </c>
      <c r="C78" s="8">
        <f>SUM(C73:C77)</f>
        <v>946.2</v>
      </c>
      <c r="D78" s="8">
        <f aca="true" t="shared" si="27" ref="D78:AL78">SUM(D73:D77)</f>
        <v>946.2</v>
      </c>
      <c r="E78" s="8">
        <f t="shared" si="27"/>
        <v>0</v>
      </c>
      <c r="F78" s="8">
        <f t="shared" si="27"/>
        <v>0</v>
      </c>
      <c r="G78" s="8">
        <f t="shared" si="27"/>
        <v>0</v>
      </c>
      <c r="H78" s="8">
        <f t="shared" si="27"/>
        <v>0</v>
      </c>
      <c r="I78" s="8">
        <f t="shared" si="27"/>
        <v>946.2</v>
      </c>
      <c r="J78" s="8">
        <f t="shared" si="27"/>
        <v>946.2</v>
      </c>
      <c r="K78" s="8">
        <f t="shared" si="27"/>
        <v>0</v>
      </c>
      <c r="L78" s="8">
        <f t="shared" si="27"/>
        <v>0</v>
      </c>
      <c r="M78" s="8">
        <f t="shared" si="27"/>
        <v>0</v>
      </c>
      <c r="N78" s="8">
        <f t="shared" si="27"/>
        <v>0</v>
      </c>
      <c r="O78" s="8">
        <f t="shared" si="27"/>
        <v>946.2</v>
      </c>
      <c r="P78" s="8">
        <f t="shared" si="27"/>
        <v>946.2</v>
      </c>
      <c r="Q78" s="8">
        <f t="shared" si="27"/>
        <v>0</v>
      </c>
      <c r="R78" s="8">
        <f t="shared" si="27"/>
        <v>0</v>
      </c>
      <c r="S78" s="8">
        <f t="shared" si="27"/>
        <v>0</v>
      </c>
      <c r="T78" s="8">
        <f t="shared" si="27"/>
        <v>0</v>
      </c>
      <c r="U78" s="8">
        <f t="shared" si="27"/>
        <v>946.2</v>
      </c>
      <c r="V78" s="8">
        <f t="shared" si="27"/>
        <v>946.2</v>
      </c>
      <c r="W78" s="8">
        <f t="shared" si="27"/>
        <v>0</v>
      </c>
      <c r="X78" s="8">
        <f t="shared" si="27"/>
        <v>0</v>
      </c>
      <c r="Y78" s="8">
        <f t="shared" si="27"/>
        <v>0</v>
      </c>
      <c r="Z78" s="8">
        <f t="shared" si="27"/>
        <v>0</v>
      </c>
      <c r="AA78" s="8">
        <f t="shared" si="27"/>
        <v>947.2</v>
      </c>
      <c r="AB78" s="8">
        <f t="shared" si="27"/>
        <v>947.2</v>
      </c>
      <c r="AC78" s="8">
        <f t="shared" si="27"/>
        <v>0</v>
      </c>
      <c r="AD78" s="8">
        <f t="shared" si="27"/>
        <v>0</v>
      </c>
      <c r="AE78" s="8">
        <f t="shared" si="27"/>
        <v>0</v>
      </c>
      <c r="AF78" s="8">
        <f t="shared" si="27"/>
        <v>0</v>
      </c>
      <c r="AG78" s="8">
        <f t="shared" si="27"/>
        <v>4732</v>
      </c>
      <c r="AH78" s="8">
        <f t="shared" si="27"/>
        <v>4732</v>
      </c>
      <c r="AI78" s="8">
        <f t="shared" si="27"/>
        <v>0</v>
      </c>
      <c r="AJ78" s="8">
        <f t="shared" si="27"/>
        <v>0</v>
      </c>
      <c r="AK78" s="8">
        <f t="shared" si="27"/>
        <v>0</v>
      </c>
      <c r="AL78" s="8">
        <f t="shared" si="27"/>
        <v>0</v>
      </c>
    </row>
    <row r="79" spans="1:38" ht="15">
      <c r="A79" s="3" t="s">
        <v>36</v>
      </c>
      <c r="B79" s="31" t="s">
        <v>37</v>
      </c>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3"/>
    </row>
    <row r="80" spans="1:38" ht="45">
      <c r="A80" s="4" t="s">
        <v>85</v>
      </c>
      <c r="B80" s="14" t="s">
        <v>146</v>
      </c>
      <c r="C80" s="6">
        <f>SUM(D80:H80)</f>
        <v>75</v>
      </c>
      <c r="D80" s="7"/>
      <c r="E80" s="7"/>
      <c r="F80" s="7"/>
      <c r="G80" s="6">
        <v>75</v>
      </c>
      <c r="H80" s="7"/>
      <c r="I80" s="6">
        <f>SUM(J80:N80)</f>
        <v>75</v>
      </c>
      <c r="J80" s="7"/>
      <c r="K80" s="7"/>
      <c r="L80" s="7"/>
      <c r="M80" s="6">
        <v>75</v>
      </c>
      <c r="N80" s="7"/>
      <c r="O80" s="6">
        <f>SUM(P80:T80)</f>
        <v>75</v>
      </c>
      <c r="P80" s="7"/>
      <c r="Q80" s="7"/>
      <c r="R80" s="7"/>
      <c r="S80" s="6">
        <v>75</v>
      </c>
      <c r="T80" s="7"/>
      <c r="U80" s="6">
        <f>SUM(V80:Z80)</f>
        <v>75</v>
      </c>
      <c r="V80" s="7"/>
      <c r="W80" s="7"/>
      <c r="X80" s="7"/>
      <c r="Y80" s="6">
        <v>75</v>
      </c>
      <c r="Z80" s="7"/>
      <c r="AA80" s="6">
        <f>SUM(AB80:AF80)</f>
        <v>75</v>
      </c>
      <c r="AB80" s="7"/>
      <c r="AC80" s="7"/>
      <c r="AD80" s="7"/>
      <c r="AE80" s="6">
        <v>75</v>
      </c>
      <c r="AF80" s="7"/>
      <c r="AG80" s="6">
        <f>SUM(AH80:AL80)</f>
        <v>375</v>
      </c>
      <c r="AH80" s="6">
        <f aca="true" t="shared" si="28" ref="AH80:AL82">D80+J80+P80+V80+AB80</f>
        <v>0</v>
      </c>
      <c r="AI80" s="6">
        <f t="shared" si="28"/>
        <v>0</v>
      </c>
      <c r="AJ80" s="6">
        <f t="shared" si="28"/>
        <v>0</v>
      </c>
      <c r="AK80" s="6">
        <f t="shared" si="28"/>
        <v>375</v>
      </c>
      <c r="AL80" s="6">
        <f t="shared" si="28"/>
        <v>0</v>
      </c>
    </row>
    <row r="81" spans="1:38" ht="15.75">
      <c r="A81" s="4" t="s">
        <v>86</v>
      </c>
      <c r="B81" s="14" t="s">
        <v>38</v>
      </c>
      <c r="C81" s="6">
        <f>SUM(D81:H81)</f>
        <v>11.4</v>
      </c>
      <c r="D81" s="6">
        <v>11.4</v>
      </c>
      <c r="E81" s="7"/>
      <c r="F81" s="7"/>
      <c r="G81" s="7"/>
      <c r="H81" s="7"/>
      <c r="I81" s="6">
        <f>SUM(J81:N81)</f>
        <v>11.4</v>
      </c>
      <c r="J81" s="6">
        <v>11.4</v>
      </c>
      <c r="K81" s="7"/>
      <c r="L81" s="7"/>
      <c r="M81" s="7"/>
      <c r="N81" s="7"/>
      <c r="O81" s="6">
        <f>SUM(P81:T81)</f>
        <v>11.4</v>
      </c>
      <c r="P81" s="6">
        <v>11.4</v>
      </c>
      <c r="Q81" s="7"/>
      <c r="R81" s="7"/>
      <c r="S81" s="7"/>
      <c r="T81" s="7"/>
      <c r="U81" s="6">
        <f>SUM(V81:Z81)</f>
        <v>11.4</v>
      </c>
      <c r="V81" s="6">
        <v>11.4</v>
      </c>
      <c r="W81" s="7"/>
      <c r="X81" s="7"/>
      <c r="Y81" s="7"/>
      <c r="Z81" s="7"/>
      <c r="AA81" s="6">
        <f>SUM(AB81:AF81)</f>
        <v>11.4</v>
      </c>
      <c r="AB81" s="6">
        <v>11.4</v>
      </c>
      <c r="AC81" s="7"/>
      <c r="AD81" s="7"/>
      <c r="AE81" s="7"/>
      <c r="AF81" s="7"/>
      <c r="AG81" s="6">
        <f>SUM(AH81:AL81)</f>
        <v>57</v>
      </c>
      <c r="AH81" s="6">
        <f t="shared" si="28"/>
        <v>57</v>
      </c>
      <c r="AI81" s="6">
        <f t="shared" si="28"/>
        <v>0</v>
      </c>
      <c r="AJ81" s="6">
        <f t="shared" si="28"/>
        <v>0</v>
      </c>
      <c r="AK81" s="6">
        <f t="shared" si="28"/>
        <v>0</v>
      </c>
      <c r="AL81" s="6">
        <f t="shared" si="28"/>
        <v>0</v>
      </c>
    </row>
    <row r="82" spans="1:38" ht="15.75">
      <c r="A82" s="4" t="s">
        <v>87</v>
      </c>
      <c r="B82" s="14" t="s">
        <v>39</v>
      </c>
      <c r="C82" s="6">
        <f>SUM(D82:H82)</f>
        <v>108</v>
      </c>
      <c r="D82" s="7"/>
      <c r="E82" s="7"/>
      <c r="F82" s="7"/>
      <c r="G82" s="6">
        <v>108</v>
      </c>
      <c r="H82" s="7"/>
      <c r="I82" s="6">
        <f>SUM(J82:N82)</f>
        <v>108</v>
      </c>
      <c r="J82" s="7"/>
      <c r="K82" s="7"/>
      <c r="L82" s="7"/>
      <c r="M82" s="6">
        <v>108</v>
      </c>
      <c r="N82" s="7"/>
      <c r="O82" s="6">
        <f>SUM(P82:T82)</f>
        <v>108</v>
      </c>
      <c r="P82" s="7"/>
      <c r="Q82" s="7"/>
      <c r="R82" s="7"/>
      <c r="S82" s="6">
        <v>108</v>
      </c>
      <c r="T82" s="7"/>
      <c r="U82" s="6">
        <f>SUM(V82:Z82)</f>
        <v>108</v>
      </c>
      <c r="V82" s="7"/>
      <c r="W82" s="7"/>
      <c r="X82" s="7"/>
      <c r="Y82" s="6">
        <v>108</v>
      </c>
      <c r="Z82" s="7"/>
      <c r="AA82" s="6">
        <f>SUM(AB82:AF82)</f>
        <v>108</v>
      </c>
      <c r="AB82" s="6"/>
      <c r="AC82" s="7"/>
      <c r="AD82" s="7"/>
      <c r="AE82" s="6">
        <v>108</v>
      </c>
      <c r="AF82" s="7"/>
      <c r="AG82" s="6">
        <f>SUM(AH82:AL82)</f>
        <v>540</v>
      </c>
      <c r="AH82" s="6">
        <f t="shared" si="28"/>
        <v>0</v>
      </c>
      <c r="AI82" s="6">
        <f t="shared" si="28"/>
        <v>0</v>
      </c>
      <c r="AJ82" s="6">
        <f t="shared" si="28"/>
        <v>0</v>
      </c>
      <c r="AK82" s="6">
        <f t="shared" si="28"/>
        <v>540</v>
      </c>
      <c r="AL82" s="6">
        <f t="shared" si="28"/>
        <v>0</v>
      </c>
    </row>
    <row r="83" spans="1:38" ht="15.75">
      <c r="A83" s="4"/>
      <c r="B83" s="15" t="s">
        <v>20</v>
      </c>
      <c r="C83" s="8">
        <f>SUM(C80:C82)</f>
        <v>194.4</v>
      </c>
      <c r="D83" s="8">
        <f aca="true" t="shared" si="29" ref="D83:AL83">SUM(D80:D82)</f>
        <v>11.4</v>
      </c>
      <c r="E83" s="8">
        <f t="shared" si="29"/>
        <v>0</v>
      </c>
      <c r="F83" s="8">
        <f t="shared" si="29"/>
        <v>0</v>
      </c>
      <c r="G83" s="8">
        <f t="shared" si="29"/>
        <v>183</v>
      </c>
      <c r="H83" s="8">
        <f t="shared" si="29"/>
        <v>0</v>
      </c>
      <c r="I83" s="8">
        <f t="shared" si="29"/>
        <v>194.4</v>
      </c>
      <c r="J83" s="8">
        <f t="shared" si="29"/>
        <v>11.4</v>
      </c>
      <c r="K83" s="8">
        <f t="shared" si="29"/>
        <v>0</v>
      </c>
      <c r="L83" s="8">
        <f t="shared" si="29"/>
        <v>0</v>
      </c>
      <c r="M83" s="8">
        <f t="shared" si="29"/>
        <v>183</v>
      </c>
      <c r="N83" s="8">
        <f t="shared" si="29"/>
        <v>0</v>
      </c>
      <c r="O83" s="8">
        <f t="shared" si="29"/>
        <v>194.4</v>
      </c>
      <c r="P83" s="8">
        <f t="shared" si="29"/>
        <v>11.4</v>
      </c>
      <c r="Q83" s="8">
        <f t="shared" si="29"/>
        <v>0</v>
      </c>
      <c r="R83" s="8">
        <f t="shared" si="29"/>
        <v>0</v>
      </c>
      <c r="S83" s="8">
        <f t="shared" si="29"/>
        <v>183</v>
      </c>
      <c r="T83" s="8">
        <f t="shared" si="29"/>
        <v>0</v>
      </c>
      <c r="U83" s="8">
        <f t="shared" si="29"/>
        <v>194.4</v>
      </c>
      <c r="V83" s="8">
        <f t="shared" si="29"/>
        <v>11.4</v>
      </c>
      <c r="W83" s="8">
        <f t="shared" si="29"/>
        <v>0</v>
      </c>
      <c r="X83" s="8">
        <f t="shared" si="29"/>
        <v>0</v>
      </c>
      <c r="Y83" s="8">
        <f t="shared" si="29"/>
        <v>183</v>
      </c>
      <c r="Z83" s="8">
        <f t="shared" si="29"/>
        <v>0</v>
      </c>
      <c r="AA83" s="8">
        <f t="shared" si="29"/>
        <v>194.4</v>
      </c>
      <c r="AB83" s="8">
        <f t="shared" si="29"/>
        <v>11.4</v>
      </c>
      <c r="AC83" s="8">
        <f t="shared" si="29"/>
        <v>0</v>
      </c>
      <c r="AD83" s="8">
        <f t="shared" si="29"/>
        <v>0</v>
      </c>
      <c r="AE83" s="8">
        <f t="shared" si="29"/>
        <v>183</v>
      </c>
      <c r="AF83" s="8">
        <f t="shared" si="29"/>
        <v>0</v>
      </c>
      <c r="AG83" s="8">
        <f t="shared" si="29"/>
        <v>972</v>
      </c>
      <c r="AH83" s="8">
        <f t="shared" si="29"/>
        <v>57</v>
      </c>
      <c r="AI83" s="8">
        <f t="shared" si="29"/>
        <v>0</v>
      </c>
      <c r="AJ83" s="8">
        <f t="shared" si="29"/>
        <v>0</v>
      </c>
      <c r="AK83" s="8">
        <f t="shared" si="29"/>
        <v>915</v>
      </c>
      <c r="AL83" s="8">
        <f t="shared" si="29"/>
        <v>0</v>
      </c>
    </row>
    <row r="84" spans="1:38" ht="21">
      <c r="A84" s="3" t="s">
        <v>40</v>
      </c>
      <c r="B84" s="31" t="s">
        <v>159</v>
      </c>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3"/>
    </row>
    <row r="85" spans="1:38" ht="22.5">
      <c r="A85" s="4" t="s">
        <v>88</v>
      </c>
      <c r="B85" s="14" t="s">
        <v>162</v>
      </c>
      <c r="C85" s="6">
        <f>SUM(D85:H85)</f>
        <v>2100</v>
      </c>
      <c r="D85" s="7"/>
      <c r="E85" s="7"/>
      <c r="F85" s="7"/>
      <c r="G85" s="6">
        <v>2100</v>
      </c>
      <c r="H85" s="7"/>
      <c r="I85" s="6">
        <f>SUM(J85:N85)</f>
        <v>2100</v>
      </c>
      <c r="J85" s="7"/>
      <c r="K85" s="7"/>
      <c r="L85" s="7"/>
      <c r="M85" s="6">
        <v>2100</v>
      </c>
      <c r="N85" s="7"/>
      <c r="O85" s="6">
        <f>SUM(P85:T85)</f>
        <v>2100</v>
      </c>
      <c r="P85" s="7"/>
      <c r="Q85" s="7"/>
      <c r="R85" s="7"/>
      <c r="S85" s="6">
        <v>2100</v>
      </c>
      <c r="T85" s="7"/>
      <c r="U85" s="6">
        <f>SUM(V85:Z85)</f>
        <v>2100</v>
      </c>
      <c r="V85" s="7"/>
      <c r="W85" s="7"/>
      <c r="X85" s="7"/>
      <c r="Y85" s="6">
        <v>2100</v>
      </c>
      <c r="Z85" s="7"/>
      <c r="AA85" s="6">
        <f>SUM(AB85:AF85)</f>
        <v>2100</v>
      </c>
      <c r="AB85" s="7"/>
      <c r="AC85" s="7"/>
      <c r="AD85" s="7"/>
      <c r="AE85" s="6">
        <v>2100</v>
      </c>
      <c r="AF85" s="7"/>
      <c r="AG85" s="6">
        <f>SUM(AH85:AL85)</f>
        <v>10500</v>
      </c>
      <c r="AH85" s="6">
        <f aca="true" t="shared" si="30" ref="AH85:AL88">D85+J85+P85+V85+AB85</f>
        <v>0</v>
      </c>
      <c r="AI85" s="6">
        <f t="shared" si="30"/>
        <v>0</v>
      </c>
      <c r="AJ85" s="6">
        <f t="shared" si="30"/>
        <v>0</v>
      </c>
      <c r="AK85" s="6">
        <f t="shared" si="30"/>
        <v>10500</v>
      </c>
      <c r="AL85" s="6">
        <f t="shared" si="30"/>
        <v>0</v>
      </c>
    </row>
    <row r="86" spans="1:38" ht="33.75">
      <c r="A86" s="4" t="s">
        <v>89</v>
      </c>
      <c r="B86" s="14" t="s">
        <v>41</v>
      </c>
      <c r="C86" s="6">
        <f>SUM(D86:H86)</f>
        <v>3</v>
      </c>
      <c r="D86" s="6">
        <v>3</v>
      </c>
      <c r="E86" s="7"/>
      <c r="F86" s="7"/>
      <c r="G86" s="7"/>
      <c r="H86" s="7"/>
      <c r="I86" s="6">
        <f>SUM(J86:N86)</f>
        <v>3</v>
      </c>
      <c r="J86" s="6">
        <v>3</v>
      </c>
      <c r="K86" s="7"/>
      <c r="L86" s="7"/>
      <c r="M86" s="7"/>
      <c r="N86" s="7"/>
      <c r="O86" s="6">
        <f>SUM(P86:T86)</f>
        <v>3</v>
      </c>
      <c r="P86" s="6">
        <v>3</v>
      </c>
      <c r="Q86" s="7"/>
      <c r="R86" s="7"/>
      <c r="S86" s="7"/>
      <c r="T86" s="7"/>
      <c r="U86" s="6">
        <f>SUM(V86:Z86)</f>
        <v>3</v>
      </c>
      <c r="V86" s="6">
        <v>3</v>
      </c>
      <c r="W86" s="7"/>
      <c r="X86" s="7"/>
      <c r="Y86" s="7"/>
      <c r="Z86" s="7"/>
      <c r="AA86" s="6">
        <f>SUM(AB86:AF86)</f>
        <v>3</v>
      </c>
      <c r="AB86" s="6">
        <v>3</v>
      </c>
      <c r="AC86" s="7"/>
      <c r="AD86" s="7"/>
      <c r="AE86" s="7"/>
      <c r="AF86" s="7"/>
      <c r="AG86" s="6">
        <f>SUM(AH86:AL86)</f>
        <v>15</v>
      </c>
      <c r="AH86" s="6">
        <f t="shared" si="30"/>
        <v>15</v>
      </c>
      <c r="AI86" s="6">
        <f t="shared" si="30"/>
        <v>0</v>
      </c>
      <c r="AJ86" s="6">
        <f t="shared" si="30"/>
        <v>0</v>
      </c>
      <c r="AK86" s="6">
        <f t="shared" si="30"/>
        <v>0</v>
      </c>
      <c r="AL86" s="6">
        <f t="shared" si="30"/>
        <v>0</v>
      </c>
    </row>
    <row r="87" spans="1:38" ht="45">
      <c r="A87" s="4" t="s">
        <v>90</v>
      </c>
      <c r="B87" s="14" t="s">
        <v>7</v>
      </c>
      <c r="C87" s="6">
        <f>SUM(D87:H87)</f>
        <v>5</v>
      </c>
      <c r="D87" s="6">
        <v>5</v>
      </c>
      <c r="E87" s="7"/>
      <c r="F87" s="7"/>
      <c r="G87" s="7"/>
      <c r="H87" s="7"/>
      <c r="I87" s="6">
        <f>SUM(J87:N87)</f>
        <v>5</v>
      </c>
      <c r="J87" s="6">
        <v>5</v>
      </c>
      <c r="K87" s="7"/>
      <c r="L87" s="7"/>
      <c r="M87" s="7"/>
      <c r="N87" s="7"/>
      <c r="O87" s="6">
        <f>SUM(P87:T87)</f>
        <v>5</v>
      </c>
      <c r="P87" s="6">
        <v>5</v>
      </c>
      <c r="Q87" s="7"/>
      <c r="R87" s="7"/>
      <c r="S87" s="7"/>
      <c r="T87" s="7"/>
      <c r="U87" s="6">
        <f>SUM(V87:Z87)</f>
        <v>5</v>
      </c>
      <c r="V87" s="6">
        <v>5</v>
      </c>
      <c r="W87" s="7"/>
      <c r="X87" s="7"/>
      <c r="Y87" s="7"/>
      <c r="Z87" s="7"/>
      <c r="AA87" s="6">
        <f>SUM(AB87:AF87)</f>
        <v>5</v>
      </c>
      <c r="AB87" s="6">
        <v>5</v>
      </c>
      <c r="AC87" s="7"/>
      <c r="AD87" s="7"/>
      <c r="AE87" s="7"/>
      <c r="AF87" s="7"/>
      <c r="AG87" s="6">
        <f>SUM(AH87:AL87)</f>
        <v>25</v>
      </c>
      <c r="AH87" s="6">
        <f t="shared" si="30"/>
        <v>25</v>
      </c>
      <c r="AI87" s="6">
        <f t="shared" si="30"/>
        <v>0</v>
      </c>
      <c r="AJ87" s="6">
        <f t="shared" si="30"/>
        <v>0</v>
      </c>
      <c r="AK87" s="6">
        <f t="shared" si="30"/>
        <v>0</v>
      </c>
      <c r="AL87" s="6">
        <f t="shared" si="30"/>
        <v>0</v>
      </c>
    </row>
    <row r="88" spans="1:38" ht="15.75">
      <c r="A88" s="4" t="s">
        <v>91</v>
      </c>
      <c r="B88" s="16" t="s">
        <v>8</v>
      </c>
      <c r="C88" s="6">
        <f>SUM(D88:H88)</f>
        <v>2</v>
      </c>
      <c r="D88" s="9">
        <v>2</v>
      </c>
      <c r="E88" s="17"/>
      <c r="F88" s="17"/>
      <c r="G88" s="17"/>
      <c r="H88" s="17"/>
      <c r="I88" s="6">
        <f>SUM(J88:N88)</f>
        <v>2</v>
      </c>
      <c r="J88" s="9">
        <v>2</v>
      </c>
      <c r="K88" s="17"/>
      <c r="L88" s="17"/>
      <c r="M88" s="17"/>
      <c r="N88" s="17"/>
      <c r="O88" s="6">
        <f>SUM(P88:T88)</f>
        <v>6</v>
      </c>
      <c r="P88" s="9">
        <v>6</v>
      </c>
      <c r="Q88" s="17"/>
      <c r="R88" s="17"/>
      <c r="S88" s="17"/>
      <c r="T88" s="17"/>
      <c r="U88" s="6">
        <f>SUM(V88:Z88)</f>
        <v>0</v>
      </c>
      <c r="V88" s="6"/>
      <c r="W88" s="6"/>
      <c r="X88" s="6"/>
      <c r="Y88" s="6"/>
      <c r="Z88" s="6"/>
      <c r="AA88" s="6">
        <f>SUM(AB88:AF88)</f>
        <v>0</v>
      </c>
      <c r="AB88" s="6"/>
      <c r="AC88" s="6"/>
      <c r="AD88" s="6"/>
      <c r="AE88" s="6"/>
      <c r="AF88" s="6"/>
      <c r="AG88" s="6">
        <f>SUM(AH88:AL88)</f>
        <v>10</v>
      </c>
      <c r="AH88" s="6">
        <f t="shared" si="30"/>
        <v>10</v>
      </c>
      <c r="AI88" s="6">
        <f t="shared" si="30"/>
        <v>0</v>
      </c>
      <c r="AJ88" s="6">
        <f t="shared" si="30"/>
        <v>0</v>
      </c>
      <c r="AK88" s="6">
        <f t="shared" si="30"/>
        <v>0</v>
      </c>
      <c r="AL88" s="6">
        <f t="shared" si="30"/>
        <v>0</v>
      </c>
    </row>
    <row r="89" spans="1:38" ht="15.75">
      <c r="A89" s="4"/>
      <c r="B89" s="15" t="s">
        <v>20</v>
      </c>
      <c r="C89" s="8">
        <f aca="true" t="shared" si="31" ref="C89:AL89">SUM(C85:C88)</f>
        <v>2110</v>
      </c>
      <c r="D89" s="8">
        <f t="shared" si="31"/>
        <v>10</v>
      </c>
      <c r="E89" s="8">
        <f t="shared" si="31"/>
        <v>0</v>
      </c>
      <c r="F89" s="8">
        <f t="shared" si="31"/>
        <v>0</v>
      </c>
      <c r="G89" s="8">
        <f t="shared" si="31"/>
        <v>2100</v>
      </c>
      <c r="H89" s="8">
        <f t="shared" si="31"/>
        <v>0</v>
      </c>
      <c r="I89" s="8">
        <f t="shared" si="31"/>
        <v>2110</v>
      </c>
      <c r="J89" s="8">
        <f t="shared" si="31"/>
        <v>10</v>
      </c>
      <c r="K89" s="8">
        <f t="shared" si="31"/>
        <v>0</v>
      </c>
      <c r="L89" s="8">
        <f t="shared" si="31"/>
        <v>0</v>
      </c>
      <c r="M89" s="8">
        <f t="shared" si="31"/>
        <v>2100</v>
      </c>
      <c r="N89" s="8">
        <f t="shared" si="31"/>
        <v>0</v>
      </c>
      <c r="O89" s="8">
        <f t="shared" si="31"/>
        <v>2114</v>
      </c>
      <c r="P89" s="8">
        <f t="shared" si="31"/>
        <v>14</v>
      </c>
      <c r="Q89" s="8">
        <f t="shared" si="31"/>
        <v>0</v>
      </c>
      <c r="R89" s="8">
        <f t="shared" si="31"/>
        <v>0</v>
      </c>
      <c r="S89" s="8">
        <f t="shared" si="31"/>
        <v>2100</v>
      </c>
      <c r="T89" s="8">
        <f t="shared" si="31"/>
        <v>0</v>
      </c>
      <c r="U89" s="8">
        <f t="shared" si="31"/>
        <v>2108</v>
      </c>
      <c r="V89" s="8">
        <f t="shared" si="31"/>
        <v>8</v>
      </c>
      <c r="W89" s="8">
        <f t="shared" si="31"/>
        <v>0</v>
      </c>
      <c r="X89" s="8">
        <f t="shared" si="31"/>
        <v>0</v>
      </c>
      <c r="Y89" s="8">
        <f t="shared" si="31"/>
        <v>2100</v>
      </c>
      <c r="Z89" s="8">
        <f t="shared" si="31"/>
        <v>0</v>
      </c>
      <c r="AA89" s="8">
        <f t="shared" si="31"/>
        <v>2108</v>
      </c>
      <c r="AB89" s="8">
        <f t="shared" si="31"/>
        <v>8</v>
      </c>
      <c r="AC89" s="8">
        <f t="shared" si="31"/>
        <v>0</v>
      </c>
      <c r="AD89" s="8">
        <f t="shared" si="31"/>
        <v>0</v>
      </c>
      <c r="AE89" s="8">
        <f t="shared" si="31"/>
        <v>2100</v>
      </c>
      <c r="AF89" s="8">
        <f t="shared" si="31"/>
        <v>0</v>
      </c>
      <c r="AG89" s="8">
        <f t="shared" si="31"/>
        <v>10550</v>
      </c>
      <c r="AH89" s="8">
        <f t="shared" si="31"/>
        <v>50</v>
      </c>
      <c r="AI89" s="8">
        <f t="shared" si="31"/>
        <v>0</v>
      </c>
      <c r="AJ89" s="8">
        <f t="shared" si="31"/>
        <v>0</v>
      </c>
      <c r="AK89" s="8">
        <f t="shared" si="31"/>
        <v>10500</v>
      </c>
      <c r="AL89" s="8">
        <f t="shared" si="31"/>
        <v>0</v>
      </c>
    </row>
    <row r="90" spans="1:38" ht="21">
      <c r="A90" s="3" t="s">
        <v>42</v>
      </c>
      <c r="B90" s="31" t="s">
        <v>9</v>
      </c>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3"/>
    </row>
    <row r="91" spans="1:38" ht="22.5">
      <c r="A91" s="4" t="s">
        <v>92</v>
      </c>
      <c r="B91" s="14" t="s">
        <v>147</v>
      </c>
      <c r="C91" s="6">
        <f>SUM(D91:H91)</f>
        <v>1690</v>
      </c>
      <c r="D91" s="7"/>
      <c r="E91" s="7"/>
      <c r="F91" s="7"/>
      <c r="G91" s="6">
        <v>1690</v>
      </c>
      <c r="H91" s="7"/>
      <c r="I91" s="6">
        <f>SUM(J91:N91)</f>
        <v>1690</v>
      </c>
      <c r="J91" s="7"/>
      <c r="K91" s="7"/>
      <c r="L91" s="7"/>
      <c r="M91" s="6">
        <v>1690</v>
      </c>
      <c r="N91" s="7"/>
      <c r="O91" s="6">
        <f>SUM(P91:T91)</f>
        <v>1690</v>
      </c>
      <c r="P91" s="7"/>
      <c r="Q91" s="7"/>
      <c r="R91" s="7"/>
      <c r="S91" s="6">
        <v>1690</v>
      </c>
      <c r="T91" s="7"/>
      <c r="U91" s="6">
        <f>SUM(V91:Z91)</f>
        <v>1690</v>
      </c>
      <c r="V91" s="6"/>
      <c r="W91" s="6"/>
      <c r="X91" s="6"/>
      <c r="Y91" s="6">
        <v>1690</v>
      </c>
      <c r="Z91" s="6"/>
      <c r="AA91" s="6">
        <f>SUM(AB91:AF91)</f>
        <v>1690</v>
      </c>
      <c r="AB91" s="6"/>
      <c r="AC91" s="6"/>
      <c r="AD91" s="6"/>
      <c r="AE91" s="6">
        <v>1690</v>
      </c>
      <c r="AF91" s="6"/>
      <c r="AG91" s="6">
        <f>SUM(AH91:AL91)</f>
        <v>8450</v>
      </c>
      <c r="AH91" s="6">
        <f aca="true" t="shared" si="32" ref="AH91:AL95">D91+J91+P91+V91+AB91</f>
        <v>0</v>
      </c>
      <c r="AI91" s="6">
        <f t="shared" si="32"/>
        <v>0</v>
      </c>
      <c r="AJ91" s="6">
        <f t="shared" si="32"/>
        <v>0</v>
      </c>
      <c r="AK91" s="6">
        <f t="shared" si="32"/>
        <v>8450</v>
      </c>
      <c r="AL91" s="6">
        <f t="shared" si="32"/>
        <v>0</v>
      </c>
    </row>
    <row r="92" spans="1:38" ht="22.5">
      <c r="A92" s="4" t="s">
        <v>93</v>
      </c>
      <c r="B92" s="14" t="s">
        <v>6</v>
      </c>
      <c r="C92" s="6">
        <f>SUM(D92:H92)</f>
        <v>1200</v>
      </c>
      <c r="D92" s="7"/>
      <c r="E92" s="7"/>
      <c r="F92" s="7"/>
      <c r="G92" s="6">
        <v>1200</v>
      </c>
      <c r="H92" s="7"/>
      <c r="I92" s="6">
        <f>SUM(J92:N92)</f>
        <v>2200</v>
      </c>
      <c r="J92" s="7"/>
      <c r="K92" s="7"/>
      <c r="L92" s="7"/>
      <c r="M92" s="6">
        <v>2200</v>
      </c>
      <c r="N92" s="7"/>
      <c r="O92" s="6">
        <f>SUM(P92:T92)</f>
        <v>2200</v>
      </c>
      <c r="P92" s="7"/>
      <c r="Q92" s="7"/>
      <c r="R92" s="7"/>
      <c r="S92" s="6">
        <v>2200</v>
      </c>
      <c r="T92" s="7"/>
      <c r="U92" s="6">
        <f>SUM(V92:Z92)</f>
        <v>1200</v>
      </c>
      <c r="V92" s="6"/>
      <c r="W92" s="6"/>
      <c r="X92" s="6"/>
      <c r="Y92" s="6">
        <v>1200</v>
      </c>
      <c r="Z92" s="6"/>
      <c r="AA92" s="6">
        <f>SUM(AB92:AF92)</f>
        <v>1200</v>
      </c>
      <c r="AB92" s="6"/>
      <c r="AC92" s="6"/>
      <c r="AD92" s="6"/>
      <c r="AE92" s="6">
        <v>1200</v>
      </c>
      <c r="AF92" s="6"/>
      <c r="AG92" s="6">
        <f>SUM(AH92:AL92)</f>
        <v>8000</v>
      </c>
      <c r="AH92" s="6">
        <f t="shared" si="32"/>
        <v>0</v>
      </c>
      <c r="AI92" s="6">
        <f t="shared" si="32"/>
        <v>0</v>
      </c>
      <c r="AJ92" s="6">
        <f t="shared" si="32"/>
        <v>0</v>
      </c>
      <c r="AK92" s="6">
        <f t="shared" si="32"/>
        <v>8000</v>
      </c>
      <c r="AL92" s="6">
        <f t="shared" si="32"/>
        <v>0</v>
      </c>
    </row>
    <row r="93" spans="1:38" ht="22.5">
      <c r="A93" s="4" t="s">
        <v>94</v>
      </c>
      <c r="B93" s="14" t="s">
        <v>10</v>
      </c>
      <c r="C93" s="6">
        <f>SUM(D93:H93)</f>
        <v>500</v>
      </c>
      <c r="D93" s="7"/>
      <c r="E93" s="7"/>
      <c r="F93" s="7"/>
      <c r="G93" s="6">
        <v>500</v>
      </c>
      <c r="H93" s="7"/>
      <c r="I93" s="6">
        <f>SUM(J93:N93)</f>
        <v>500</v>
      </c>
      <c r="J93" s="7"/>
      <c r="K93" s="7"/>
      <c r="L93" s="7"/>
      <c r="M93" s="6">
        <v>500</v>
      </c>
      <c r="N93" s="7"/>
      <c r="O93" s="6">
        <f>SUM(P93:T93)</f>
        <v>500</v>
      </c>
      <c r="P93" s="7"/>
      <c r="Q93" s="7"/>
      <c r="R93" s="7"/>
      <c r="S93" s="6">
        <v>500</v>
      </c>
      <c r="T93" s="7"/>
      <c r="U93" s="6">
        <f>SUM(V93:Z93)</f>
        <v>500</v>
      </c>
      <c r="V93" s="6"/>
      <c r="W93" s="6"/>
      <c r="X93" s="6"/>
      <c r="Y93" s="6">
        <v>500</v>
      </c>
      <c r="Z93" s="6"/>
      <c r="AA93" s="6">
        <f>SUM(AB93:AF93)</f>
        <v>500</v>
      </c>
      <c r="AB93" s="6"/>
      <c r="AC93" s="6"/>
      <c r="AD93" s="6"/>
      <c r="AE93" s="6">
        <v>500</v>
      </c>
      <c r="AF93" s="6"/>
      <c r="AG93" s="6">
        <f>SUM(AH93:AL93)</f>
        <v>2500</v>
      </c>
      <c r="AH93" s="6">
        <f t="shared" si="32"/>
        <v>0</v>
      </c>
      <c r="AI93" s="6">
        <f t="shared" si="32"/>
        <v>0</v>
      </c>
      <c r="AJ93" s="6">
        <f t="shared" si="32"/>
        <v>0</v>
      </c>
      <c r="AK93" s="6">
        <f t="shared" si="32"/>
        <v>2500</v>
      </c>
      <c r="AL93" s="6">
        <f t="shared" si="32"/>
        <v>0</v>
      </c>
    </row>
    <row r="94" spans="1:38" ht="45">
      <c r="A94" s="4" t="s">
        <v>95</v>
      </c>
      <c r="B94" s="14" t="s">
        <v>148</v>
      </c>
      <c r="C94" s="6">
        <f>SUM(D94:H94)</f>
        <v>800</v>
      </c>
      <c r="D94" s="7"/>
      <c r="E94" s="7"/>
      <c r="F94" s="7"/>
      <c r="G94" s="6">
        <v>800</v>
      </c>
      <c r="H94" s="7"/>
      <c r="I94" s="6">
        <f>SUM(J94:N94)</f>
        <v>800</v>
      </c>
      <c r="J94" s="7"/>
      <c r="K94" s="7"/>
      <c r="L94" s="7"/>
      <c r="M94" s="6">
        <v>800</v>
      </c>
      <c r="N94" s="7"/>
      <c r="O94" s="6">
        <f>SUM(P94:T94)</f>
        <v>800</v>
      </c>
      <c r="P94" s="7"/>
      <c r="Q94" s="7"/>
      <c r="R94" s="7"/>
      <c r="S94" s="6">
        <v>800</v>
      </c>
      <c r="T94" s="7"/>
      <c r="U94" s="6">
        <f>SUM(V94:Z94)</f>
        <v>800</v>
      </c>
      <c r="V94" s="6"/>
      <c r="W94" s="6"/>
      <c r="X94" s="6"/>
      <c r="Y94" s="6">
        <v>800</v>
      </c>
      <c r="Z94" s="6"/>
      <c r="AA94" s="6">
        <f>SUM(AB94:AF94)</f>
        <v>800</v>
      </c>
      <c r="AB94" s="6"/>
      <c r="AC94" s="6"/>
      <c r="AD94" s="6"/>
      <c r="AE94" s="6">
        <v>800</v>
      </c>
      <c r="AF94" s="6"/>
      <c r="AG94" s="6">
        <f>SUM(AH94:AL94)</f>
        <v>4000</v>
      </c>
      <c r="AH94" s="6">
        <f t="shared" si="32"/>
        <v>0</v>
      </c>
      <c r="AI94" s="6">
        <f t="shared" si="32"/>
        <v>0</v>
      </c>
      <c r="AJ94" s="6">
        <f t="shared" si="32"/>
        <v>0</v>
      </c>
      <c r="AK94" s="6">
        <f t="shared" si="32"/>
        <v>4000</v>
      </c>
      <c r="AL94" s="6">
        <f t="shared" si="32"/>
        <v>0</v>
      </c>
    </row>
    <row r="95" spans="1:38" ht="15.75">
      <c r="A95" s="4" t="s">
        <v>96</v>
      </c>
      <c r="B95" s="14" t="s">
        <v>11</v>
      </c>
      <c r="C95" s="6">
        <f>SUM(D95:H95)</f>
        <v>300</v>
      </c>
      <c r="D95" s="7"/>
      <c r="E95" s="7"/>
      <c r="F95" s="7"/>
      <c r="G95" s="6">
        <v>300</v>
      </c>
      <c r="H95" s="7"/>
      <c r="I95" s="6">
        <f>SUM(J95:N95)</f>
        <v>300</v>
      </c>
      <c r="J95" s="7"/>
      <c r="K95" s="7"/>
      <c r="L95" s="7"/>
      <c r="M95" s="6">
        <v>300</v>
      </c>
      <c r="N95" s="7"/>
      <c r="O95" s="6">
        <f>SUM(P95:T95)</f>
        <v>300</v>
      </c>
      <c r="P95" s="7"/>
      <c r="Q95" s="7"/>
      <c r="R95" s="7"/>
      <c r="S95" s="6">
        <v>300</v>
      </c>
      <c r="T95" s="7"/>
      <c r="U95" s="6">
        <f>SUM(V95:Z95)</f>
        <v>300</v>
      </c>
      <c r="V95" s="6"/>
      <c r="W95" s="6"/>
      <c r="X95" s="6"/>
      <c r="Y95" s="6">
        <v>300</v>
      </c>
      <c r="Z95" s="6"/>
      <c r="AA95" s="6">
        <f>SUM(AB95:AF95)</f>
        <v>300</v>
      </c>
      <c r="AB95" s="6"/>
      <c r="AC95" s="6"/>
      <c r="AD95" s="6"/>
      <c r="AE95" s="6">
        <v>300</v>
      </c>
      <c r="AF95" s="6"/>
      <c r="AG95" s="6">
        <f>SUM(AH95:AL95)</f>
        <v>1500</v>
      </c>
      <c r="AH95" s="6">
        <f t="shared" si="32"/>
        <v>0</v>
      </c>
      <c r="AI95" s="6">
        <f t="shared" si="32"/>
        <v>0</v>
      </c>
      <c r="AJ95" s="6">
        <f t="shared" si="32"/>
        <v>0</v>
      </c>
      <c r="AK95" s="6">
        <f t="shared" si="32"/>
        <v>1500</v>
      </c>
      <c r="AL95" s="6">
        <f t="shared" si="32"/>
        <v>0</v>
      </c>
    </row>
    <row r="96" spans="1:38" ht="15.75">
      <c r="A96" s="4"/>
      <c r="B96" s="15" t="s">
        <v>20</v>
      </c>
      <c r="C96" s="8">
        <f>SUM(C91:C95)</f>
        <v>4490</v>
      </c>
      <c r="D96" s="8">
        <f aca="true" t="shared" si="33" ref="D96:AL96">SUM(D91:D95)</f>
        <v>0</v>
      </c>
      <c r="E96" s="8">
        <f t="shared" si="33"/>
        <v>0</v>
      </c>
      <c r="F96" s="8">
        <f t="shared" si="33"/>
        <v>0</v>
      </c>
      <c r="G96" s="8">
        <f t="shared" si="33"/>
        <v>4490</v>
      </c>
      <c r="H96" s="8">
        <f t="shared" si="33"/>
        <v>0</v>
      </c>
      <c r="I96" s="8">
        <f t="shared" si="33"/>
        <v>5490</v>
      </c>
      <c r="J96" s="8">
        <f t="shared" si="33"/>
        <v>0</v>
      </c>
      <c r="K96" s="8">
        <f t="shared" si="33"/>
        <v>0</v>
      </c>
      <c r="L96" s="8">
        <f t="shared" si="33"/>
        <v>0</v>
      </c>
      <c r="M96" s="8">
        <f t="shared" si="33"/>
        <v>5490</v>
      </c>
      <c r="N96" s="8">
        <f t="shared" si="33"/>
        <v>0</v>
      </c>
      <c r="O96" s="8">
        <f t="shared" si="33"/>
        <v>5490</v>
      </c>
      <c r="P96" s="8">
        <f t="shared" si="33"/>
        <v>0</v>
      </c>
      <c r="Q96" s="8">
        <f t="shared" si="33"/>
        <v>0</v>
      </c>
      <c r="R96" s="8">
        <f t="shared" si="33"/>
        <v>0</v>
      </c>
      <c r="S96" s="8">
        <f t="shared" si="33"/>
        <v>5490</v>
      </c>
      <c r="T96" s="8">
        <f t="shared" si="33"/>
        <v>0</v>
      </c>
      <c r="U96" s="8">
        <f t="shared" si="33"/>
        <v>4490</v>
      </c>
      <c r="V96" s="8">
        <f t="shared" si="33"/>
        <v>0</v>
      </c>
      <c r="W96" s="8">
        <f t="shared" si="33"/>
        <v>0</v>
      </c>
      <c r="X96" s="8">
        <f t="shared" si="33"/>
        <v>0</v>
      </c>
      <c r="Y96" s="8">
        <f t="shared" si="33"/>
        <v>4490</v>
      </c>
      <c r="Z96" s="8">
        <f t="shared" si="33"/>
        <v>0</v>
      </c>
      <c r="AA96" s="8">
        <f t="shared" si="33"/>
        <v>4490</v>
      </c>
      <c r="AB96" s="8">
        <f t="shared" si="33"/>
        <v>0</v>
      </c>
      <c r="AC96" s="8">
        <f t="shared" si="33"/>
        <v>0</v>
      </c>
      <c r="AD96" s="8">
        <f t="shared" si="33"/>
        <v>0</v>
      </c>
      <c r="AE96" s="8">
        <f t="shared" si="33"/>
        <v>4490</v>
      </c>
      <c r="AF96" s="8">
        <f t="shared" si="33"/>
        <v>0</v>
      </c>
      <c r="AG96" s="8">
        <f t="shared" si="33"/>
        <v>24450</v>
      </c>
      <c r="AH96" s="8">
        <f t="shared" si="33"/>
        <v>0</v>
      </c>
      <c r="AI96" s="8">
        <f t="shared" si="33"/>
        <v>0</v>
      </c>
      <c r="AJ96" s="8">
        <f t="shared" si="33"/>
        <v>0</v>
      </c>
      <c r="AK96" s="8">
        <f t="shared" si="33"/>
        <v>24450</v>
      </c>
      <c r="AL96" s="8">
        <f t="shared" si="33"/>
        <v>0</v>
      </c>
    </row>
    <row r="97" spans="1:38" s="19" customFormat="1" ht="16.5" customHeight="1">
      <c r="A97" s="3"/>
      <c r="B97" s="15" t="s">
        <v>43</v>
      </c>
      <c r="C97" s="20">
        <f aca="true" t="shared" si="34" ref="C97:AL97">C96+C89+C84+C78+C71+C67+C61+C54+C49+C44+C38+C34+C27+C20</f>
        <v>360814.83499999996</v>
      </c>
      <c r="D97" s="20">
        <f t="shared" si="34"/>
        <v>78567.624</v>
      </c>
      <c r="E97" s="20">
        <f t="shared" si="34"/>
        <v>0</v>
      </c>
      <c r="F97" s="20">
        <f t="shared" si="34"/>
        <v>10500</v>
      </c>
      <c r="G97" s="20">
        <f t="shared" si="34"/>
        <v>240018.411</v>
      </c>
      <c r="H97" s="20">
        <f t="shared" si="34"/>
        <v>31728.8</v>
      </c>
      <c r="I97" s="20">
        <f t="shared" si="34"/>
        <v>473751.52</v>
      </c>
      <c r="J97" s="20">
        <f t="shared" si="34"/>
        <v>220447.82399999996</v>
      </c>
      <c r="K97" s="20">
        <f t="shared" si="34"/>
        <v>0</v>
      </c>
      <c r="L97" s="20">
        <f t="shared" si="34"/>
        <v>0</v>
      </c>
      <c r="M97" s="20">
        <f t="shared" si="34"/>
        <v>138503.616</v>
      </c>
      <c r="N97" s="20">
        <f t="shared" si="34"/>
        <v>114800.07999999999</v>
      </c>
      <c r="O97" s="20">
        <f t="shared" si="34"/>
        <v>463856.704</v>
      </c>
      <c r="P97" s="20">
        <f t="shared" si="34"/>
        <v>217589.02000000002</v>
      </c>
      <c r="Q97" s="20">
        <f t="shared" si="34"/>
        <v>0</v>
      </c>
      <c r="R97" s="20">
        <f t="shared" si="34"/>
        <v>0</v>
      </c>
      <c r="S97" s="20">
        <f t="shared" si="34"/>
        <v>141467.61800000002</v>
      </c>
      <c r="T97" s="20">
        <f t="shared" si="34"/>
        <v>104800.06599999999</v>
      </c>
      <c r="U97" s="20">
        <f t="shared" si="34"/>
        <v>620975.151</v>
      </c>
      <c r="V97" s="20">
        <f t="shared" si="34"/>
        <v>214970.635</v>
      </c>
      <c r="W97" s="20">
        <f t="shared" si="34"/>
        <v>0</v>
      </c>
      <c r="X97" s="20">
        <f t="shared" si="34"/>
        <v>0</v>
      </c>
      <c r="Y97" s="20">
        <f t="shared" si="34"/>
        <v>99334.95000000001</v>
      </c>
      <c r="Z97" s="20">
        <f t="shared" si="34"/>
        <v>306669.56600000005</v>
      </c>
      <c r="AA97" s="20">
        <f t="shared" si="34"/>
        <v>669486.7899999999</v>
      </c>
      <c r="AB97" s="20">
        <f t="shared" si="34"/>
        <v>187689.93200000003</v>
      </c>
      <c r="AC97" s="20">
        <f t="shared" si="34"/>
        <v>0</v>
      </c>
      <c r="AD97" s="20">
        <f t="shared" si="34"/>
        <v>0</v>
      </c>
      <c r="AE97" s="20">
        <f t="shared" si="34"/>
        <v>90526</v>
      </c>
      <c r="AF97" s="20">
        <f t="shared" si="34"/>
        <v>391270.858</v>
      </c>
      <c r="AG97" s="25">
        <f t="shared" si="34"/>
        <v>2573210</v>
      </c>
      <c r="AH97" s="20">
        <f t="shared" si="34"/>
        <v>919265.035</v>
      </c>
      <c r="AI97" s="20">
        <f t="shared" si="34"/>
        <v>0</v>
      </c>
      <c r="AJ97" s="30">
        <f t="shared" si="34"/>
        <v>10500</v>
      </c>
      <c r="AK97" s="20">
        <f t="shared" si="34"/>
        <v>709850.595</v>
      </c>
      <c r="AL97" s="20">
        <f t="shared" si="34"/>
        <v>933594.37</v>
      </c>
    </row>
    <row r="98" spans="1:38" s="19" customFormat="1" ht="61.5" customHeight="1">
      <c r="A98" s="28"/>
      <c r="B98" s="44" t="s">
        <v>160</v>
      </c>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row>
    <row r="100" ht="15">
      <c r="B100" s="27"/>
    </row>
    <row r="102" ht="15">
      <c r="AG102" s="26"/>
    </row>
  </sheetData>
  <sheetProtection/>
  <mergeCells count="61">
    <mergeCell ref="A1:AL1"/>
    <mergeCell ref="A5:AL5"/>
    <mergeCell ref="X8:X9"/>
    <mergeCell ref="Y8:Y9"/>
    <mergeCell ref="Z8:Z9"/>
    <mergeCell ref="AA8:AA9"/>
    <mergeCell ref="AB8:AB9"/>
    <mergeCell ref="V8:V9"/>
    <mergeCell ref="W8:W9"/>
    <mergeCell ref="AD8:AD9"/>
    <mergeCell ref="B98:AL98"/>
    <mergeCell ref="AF8:AF9"/>
    <mergeCell ref="AG8:AG9"/>
    <mergeCell ref="B90:AL90"/>
    <mergeCell ref="B28:AL28"/>
    <mergeCell ref="B35:AL35"/>
    <mergeCell ref="B39:AL39"/>
    <mergeCell ref="B45:AL45"/>
    <mergeCell ref="B50:AL50"/>
    <mergeCell ref="B55:AL55"/>
    <mergeCell ref="B62:AL62"/>
    <mergeCell ref="B68:AL68"/>
    <mergeCell ref="B21:AL21"/>
    <mergeCell ref="AH8:AH9"/>
    <mergeCell ref="E8:E9"/>
    <mergeCell ref="F8:F9"/>
    <mergeCell ref="G8:G9"/>
    <mergeCell ref="H8:H9"/>
    <mergeCell ref="B79:AL79"/>
    <mergeCell ref="B84:AL84"/>
    <mergeCell ref="AC8:AC9"/>
    <mergeCell ref="AI8:AI9"/>
    <mergeCell ref="AJ8:AJ9"/>
    <mergeCell ref="AK8:AK9"/>
    <mergeCell ref="AL8:AL9"/>
    <mergeCell ref="B11:AL11"/>
    <mergeCell ref="N8:N9"/>
    <mergeCell ref="B72:AL72"/>
    <mergeCell ref="U8:U9"/>
    <mergeCell ref="AA7:AF7"/>
    <mergeCell ref="L8:L9"/>
    <mergeCell ref="M8:M9"/>
    <mergeCell ref="AG7:AL7"/>
    <mergeCell ref="O8:O9"/>
    <mergeCell ref="U7:Z7"/>
    <mergeCell ref="P8:P9"/>
    <mergeCell ref="Q8:Q9"/>
    <mergeCell ref="O7:T7"/>
    <mergeCell ref="AE8:AE9"/>
    <mergeCell ref="R8:R9"/>
    <mergeCell ref="S8:S9"/>
    <mergeCell ref="T8:T9"/>
    <mergeCell ref="A7:A9"/>
    <mergeCell ref="B7:B9"/>
    <mergeCell ref="C7:H7"/>
    <mergeCell ref="I7:N7"/>
    <mergeCell ref="I8:I9"/>
    <mergeCell ref="J8:J9"/>
    <mergeCell ref="C8:C9"/>
    <mergeCell ref="D8:D9"/>
    <mergeCell ref="K8:K9"/>
  </mergeCells>
  <printOptions/>
  <pageMargins left="0.25" right="0.25" top="0.75" bottom="0.75" header="0.3" footer="0.3"/>
  <pageSetup horizontalDpi="600" verticalDpi="600" orientation="landscape" paperSize="9" r:id="rId1"/>
  <rowBreaks count="4" manualBreakCount="4">
    <brk id="20" max="37" man="1"/>
    <brk id="34" max="37" man="1"/>
    <brk id="49" max="37" man="1"/>
    <brk id="6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admin2</dc:creator>
  <cp:keywords/>
  <dc:description/>
  <cp:lastModifiedBy>Dascal Maia</cp:lastModifiedBy>
  <cp:lastPrinted>2011-12-16T08:35:00Z</cp:lastPrinted>
  <dcterms:created xsi:type="dcterms:W3CDTF">2011-06-22T05:17:52Z</dcterms:created>
  <dcterms:modified xsi:type="dcterms:W3CDTF">2011-12-23T09:44:50Z</dcterms:modified>
  <cp:category/>
  <cp:version/>
  <cp:contentType/>
  <cp:contentStatus/>
</cp:coreProperties>
</file>